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ri Blair\Desktop\"/>
    </mc:Choice>
  </mc:AlternateContent>
  <xr:revisionPtr revIDLastSave="0" documentId="8_{B8BC610D-0C34-463B-97BF-C3708DD9A7F5}" xr6:coauthVersionLast="47" xr6:coauthVersionMax="47" xr10:uidLastSave="{00000000-0000-0000-0000-000000000000}"/>
  <bookViews>
    <workbookView xWindow="-120" yWindow="-120" windowWidth="29040" windowHeight="15720" activeTab="1" xr2:uid="{737AB938-BCBD-4BB9-8FD8-8CB4F7949DAD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1" hidden="1">Sheet1!$66:$66,Sheet1!$67:$67,Sheet1!$68:$68,Sheet1!$69:$69,Sheet1!$70:$70,Sheet1!$71:$71,Sheet1!$72:$72,Sheet1!$73:$73,Sheet1!$74:$74,Sheet1!$75:$75,Sheet1!$76:$76,Sheet1!$77:$77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Sheet1!$M$51,Sheet1!$M$52,Sheet1!$M$53,Sheet1!$M$54,Sheet1!$M$55,Sheet1!$M$56,Sheet1!$M$57,Sheet1!$M$58,Sheet1!$M$59,Sheet1!$M$60,Sheet1!$M$61,Sheet1!$M$62,Sheet1!$M$63,Sheet1!$M$64,Sheet1!$M$65,Sheet1!$M$66</definedName>
    <definedName name="QB_FORMULA_4" localSheetId="1" hidden="1">Sheet1!$M$67,Sheet1!$M$68,Sheet1!$M$69,Sheet1!$M$70,Sheet1!$M$71,Sheet1!$M$72,Sheet1!$M$73,Sheet1!$M$74,Sheet1!$M$75,Sheet1!$M$76,Sheet1!$M$77,Sheet1!$K$78,Sheet1!$M$78,Sheet1!$K$79,Sheet1!$M$79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20231031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20231001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K79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</calcChain>
</file>

<file path=xl/sharedStrings.xml><?xml version="1.0" encoding="utf-8"?>
<sst xmlns="http://schemas.openxmlformats.org/spreadsheetml/2006/main" count="292" uniqueCount="137">
  <si>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</si>
  <si>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</si>
  <si>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</si>
  <si>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</si>
  <si>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</si>
  <si>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</si>
  <si>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</si>
  <si>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</si>
  <si>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</si>
  <si>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Paycheck</t>
  </si>
  <si>
    <t>Check</t>
  </si>
  <si>
    <t>Deposit</t>
  </si>
  <si>
    <t>D</t>
  </si>
  <si>
    <t>15301</t>
  </si>
  <si>
    <t>15302</t>
  </si>
  <si>
    <t>15303</t>
  </si>
  <si>
    <t>15304</t>
  </si>
  <si>
    <t>15305</t>
  </si>
  <si>
    <t>15306</t>
  </si>
  <si>
    <t>ACH</t>
  </si>
  <si>
    <t>DD</t>
  </si>
  <si>
    <t>EFTPS</t>
  </si>
  <si>
    <t>6</t>
  </si>
  <si>
    <t>15307</t>
  </si>
  <si>
    <t>15308</t>
  </si>
  <si>
    <t>15309</t>
  </si>
  <si>
    <t>15310</t>
  </si>
  <si>
    <t>15311</t>
  </si>
  <si>
    <t>15312</t>
  </si>
  <si>
    <t>15313</t>
  </si>
  <si>
    <t>15314</t>
  </si>
  <si>
    <t>15315</t>
  </si>
  <si>
    <t>15316</t>
  </si>
  <si>
    <t>15317</t>
  </si>
  <si>
    <t>15318</t>
  </si>
  <si>
    <t>15319</t>
  </si>
  <si>
    <t>15320</t>
  </si>
  <si>
    <t>15321</t>
  </si>
  <si>
    <t>15322</t>
  </si>
  <si>
    <t>15323</t>
  </si>
  <si>
    <t>15324</t>
  </si>
  <si>
    <t>15325</t>
  </si>
  <si>
    <t>15326</t>
  </si>
  <si>
    <t>15327</t>
  </si>
  <si>
    <t>15328</t>
  </si>
  <si>
    <t>15329</t>
  </si>
  <si>
    <t>15330</t>
  </si>
  <si>
    <t>15331</t>
  </si>
  <si>
    <t>15332</t>
  </si>
  <si>
    <t>15333</t>
  </si>
  <si>
    <t>15334</t>
  </si>
  <si>
    <t>15335</t>
  </si>
  <si>
    <t>15336</t>
  </si>
  <si>
    <t>AT&amp;T Mobility</t>
  </si>
  <si>
    <t>Bandera Bank</t>
  </si>
  <si>
    <t>B. Dalton Bookkeeping</t>
  </si>
  <si>
    <t>Culligan of the Hill Country</t>
  </si>
  <si>
    <t>GM Ellis Law Firm PC</t>
  </si>
  <si>
    <t>Quill LLC</t>
  </si>
  <si>
    <t>Xerox Business Solutions Southwest</t>
  </si>
  <si>
    <t>Vanguard</t>
  </si>
  <si>
    <t>QuickBooks Payroll Service</t>
  </si>
  <si>
    <t>Carter, Clinton R</t>
  </si>
  <si>
    <t>Mauk, David A</t>
  </si>
  <si>
    <t>Sparks, Levi L.</t>
  </si>
  <si>
    <t>United States Treasury</t>
  </si>
  <si>
    <t>Card Service Center</t>
  </si>
  <si>
    <t>Texas Workforce Commission</t>
  </si>
  <si>
    <t>Advanced Hill Technologies</t>
  </si>
  <si>
    <t>Allied Benefit Systems LLC</t>
  </si>
  <si>
    <t>Andrea D King</t>
  </si>
  <si>
    <t>Bandera Bulletin</t>
  </si>
  <si>
    <t>David Jeffery</t>
  </si>
  <si>
    <t>Larry Thomas</t>
  </si>
  <si>
    <t>TML-Intergovernmental Risk Pool</t>
  </si>
  <si>
    <t>Wex Bank</t>
  </si>
  <si>
    <t>City of Bandera</t>
  </si>
  <si>
    <t>Curd, Charley</t>
  </si>
  <si>
    <t>Fox, Corrina D</t>
  </si>
  <si>
    <t>Hernandez, Hayli D</t>
  </si>
  <si>
    <t>Irvin, Diane J</t>
  </si>
  <si>
    <t>Sckittone, Shelby L</t>
  </si>
  <si>
    <t>Thomas, Larry B</t>
  </si>
  <si>
    <t>Whitmire, Luke E</t>
  </si>
  <si>
    <t>Cohn Insurance Agency</t>
  </si>
  <si>
    <t>Nippon Life Insurance Co of America</t>
  </si>
  <si>
    <t>So Fast Printing</t>
  </si>
  <si>
    <t>BPS Security</t>
  </si>
  <si>
    <t>Mosty Law Firm</t>
  </si>
  <si>
    <t>Xerox Financial Services</t>
  </si>
  <si>
    <t>Araseli Avalos</t>
  </si>
  <si>
    <t>Jamie Cox</t>
  </si>
  <si>
    <t>HACH</t>
  </si>
  <si>
    <t>Levi Sparks</t>
  </si>
  <si>
    <t>Acct#287301086391</t>
  </si>
  <si>
    <t>Loan/Acct#2022507 Oct. 2023-3 Veh. Loans</t>
  </si>
  <si>
    <t>Inv#9255 Bookkeeping/Accounting Services</t>
  </si>
  <si>
    <t>Inv# 9256 Bookkeeping/Accounting Service</t>
  </si>
  <si>
    <t>Acct# 524700 Service Oct. 2023</t>
  </si>
  <si>
    <t>Inv# BCRAGD-094 Oct. 2023 Legislative Services</t>
  </si>
  <si>
    <t>Inv# 34674130 Acct# 2045415</t>
  </si>
  <si>
    <t>Inv# IN4671633 Overage 07/01/2023-9/30/2023</t>
  </si>
  <si>
    <t>Created by Payroll Service on 10/03/2023</t>
  </si>
  <si>
    <t>Direct Deposit</t>
  </si>
  <si>
    <t>74-2576034</t>
  </si>
  <si>
    <t>Online Pmt for stmt 9/7/23</t>
  </si>
  <si>
    <t>99-882103-1</t>
  </si>
  <si>
    <t>Inv# BDS 9665 FY 2023 Qrt 4</t>
  </si>
  <si>
    <t>Inv# 0000811173 Period 11/2023</t>
  </si>
  <si>
    <t>Reimbur. Climate Summit 9/7/23 Board Meeting 9/14/2023</t>
  </si>
  <si>
    <t>Inv# 9269 Bookkepping/Accounting Services</t>
  </si>
  <si>
    <t>107450-99</t>
  </si>
  <si>
    <t>Inv# 2309</t>
  </si>
  <si>
    <t>Trans#433162871 Reimbursement for Concrete</t>
  </si>
  <si>
    <t>Inv# 34770301 Acct#2045415 Sapphire Renewal</t>
  </si>
  <si>
    <t>Contract# 7709</t>
  </si>
  <si>
    <t>Inv# 92405436 Acct# 0496-00-486113-4</t>
  </si>
  <si>
    <t>S45000</t>
  </si>
  <si>
    <t>QRT1FY24-Medina Annex</t>
  </si>
  <si>
    <t>Inv#0000825792, October 2023</t>
  </si>
  <si>
    <t>Acct#0067 9/8/2023-10/8/2023</t>
  </si>
  <si>
    <t>Inv#I09-31460 checks-oounq</t>
  </si>
  <si>
    <t>Inv# 2757 Customer ID 69330004</t>
  </si>
  <si>
    <t>Inv#01569 BCRAGD-Vanderpool SOAH</t>
  </si>
  <si>
    <t>010-0038073-001</t>
  </si>
  <si>
    <t>Inv# 01628 BCRAGD-Doughtery</t>
  </si>
  <si>
    <t>Inv# AA2137 November 3rd &amp; 10th, 2023</t>
  </si>
  <si>
    <t>Inv#AA2138 November 17th &amp; 24th, 2023</t>
  </si>
  <si>
    <t>Inv#9279 Bookkeeping/Accounting Service</t>
  </si>
  <si>
    <t>Inv#JC0001 Lawn Care</t>
  </si>
  <si>
    <t>Inv#0000829939 Billing Period November 2023</t>
  </si>
  <si>
    <t>Inv#9280 Bookkeeping/Accounting Service</t>
  </si>
  <si>
    <t>Interest</t>
  </si>
  <si>
    <t>Inv#202311524700 Acct# 524700</t>
  </si>
  <si>
    <t>172238-001</t>
  </si>
  <si>
    <t>Per Diem/3 days TAPMS Conference</t>
  </si>
  <si>
    <t>Inv# 93015726 Acct# 0496-00-486113-4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</si>
</sst>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8FB54847-A5D4-4B79-B40D-B38626E00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856D5A-2DAB-4F5A-A586-13EF98C5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616D52B-2D40-5FF3-418B-1B5A28EF3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28D1A7C-F8F5-DA59-0576-ED8B2A0F2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5FAC-2467-48E8-A5EB-1BCB1150C6C2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C157-A0F4-4C08-A6E2-070700F9E7C6}">
  <sheetPr codeName="Sheet1"/>
  <dimension ref="A1:M80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U12" sqref="U11:U12"/>
    </sheetView>
  </sheetViews>
  <sheetFormatPr defaultRowHeight="15" x14ac:dyDescent="0.25"/>
  <cols>
    <col min="1" max="1" width="11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5.42578125" style="14" bestFit="1" customWidth="1"/>
    <col min="6" max="6" width="2.28515625" style="14" customWidth="1"/>
    <col min="7" max="7" width="27.28515625" style="14" bestFit="1" customWidth="1"/>
    <col min="8" max="8" width="2.28515625" style="14" customWidth="1"/>
    <col min="9" max="9" width="41.28515625" style="14" customWidth="1"/>
    <col min="10" max="10" width="2.28515625" style="14" customWidth="1"/>
    <col min="11" max="11" width="9.28515625" style="14" bestFit="1" customWidth="1"/>
    <col min="12" max="12" width="2.28515625" style="14" customWidth="1"/>
    <col min="13" max="13" width="8.7109375" style="14" bestFit="1" customWidth="1"/>
  </cols>
  <sheetData>
    <row r="1" spans="1:13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185397.26</v>
      </c>
    </row>
    <row r="3" spans="1:13" x14ac:dyDescent="0.25">
      <c r="A3" s="4" t="s">
        <v>7</v>
      </c>
      <c r="B3" s="4"/>
      <c r="C3" s="5">
        <v>45201</v>
      </c>
      <c r="D3" s="4"/>
      <c r="E3" s="4" t="s">
        <v>12</v>
      </c>
      <c r="F3" s="4"/>
      <c r="G3" s="4" t="s">
        <v>53</v>
      </c>
      <c r="H3" s="4"/>
      <c r="I3" s="4" t="s">
        <v>94</v>
      </c>
      <c r="J3" s="4"/>
      <c r="K3" s="6">
        <v>-90</v>
      </c>
      <c r="L3" s="4"/>
      <c r="M3" s="6">
        <f>ROUND(M2+K3,5)</f>
        <v>185307.26</v>
      </c>
    </row>
    <row r="4" spans="1:13" x14ac:dyDescent="0.25">
      <c r="A4" s="4" t="s">
        <v>7</v>
      </c>
      <c r="B4" s="4"/>
      <c r="C4" s="5">
        <v>45201</v>
      </c>
      <c r="D4" s="4"/>
      <c r="E4" s="4" t="s">
        <v>12</v>
      </c>
      <c r="F4" s="4"/>
      <c r="G4" s="4" t="s">
        <v>54</v>
      </c>
      <c r="H4" s="4"/>
      <c r="I4" s="4" t="s">
        <v>95</v>
      </c>
      <c r="J4" s="4"/>
      <c r="K4" s="6">
        <v>-2052.79</v>
      </c>
      <c r="L4" s="4"/>
      <c r="M4" s="6">
        <f>ROUND(M3+K4,5)</f>
        <v>183254.47</v>
      </c>
    </row>
    <row r="5" spans="1:13" x14ac:dyDescent="0.25">
      <c r="A5" s="4" t="s">
        <v>7</v>
      </c>
      <c r="B5" s="4"/>
      <c r="C5" s="5">
        <v>45201</v>
      </c>
      <c r="D5" s="4"/>
      <c r="E5" s="4" t="s">
        <v>13</v>
      </c>
      <c r="F5" s="4"/>
      <c r="G5" s="4" t="s">
        <v>55</v>
      </c>
      <c r="H5" s="4"/>
      <c r="I5" s="4" t="s">
        <v>96</v>
      </c>
      <c r="J5" s="4"/>
      <c r="K5" s="6">
        <v>-455</v>
      </c>
      <c r="L5" s="4"/>
      <c r="M5" s="6">
        <f>ROUND(M4+K5,5)</f>
        <v>182799.47</v>
      </c>
    </row>
    <row r="6" spans="1:13" x14ac:dyDescent="0.25">
      <c r="A6" s="4" t="s">
        <v>7</v>
      </c>
      <c r="B6" s="4"/>
      <c r="C6" s="5">
        <v>45201</v>
      </c>
      <c r="D6" s="4"/>
      <c r="E6" s="4" t="s">
        <v>14</v>
      </c>
      <c r="F6" s="4"/>
      <c r="G6" s="4" t="s">
        <v>55</v>
      </c>
      <c r="H6" s="4"/>
      <c r="I6" s="4" t="s">
        <v>97</v>
      </c>
      <c r="J6" s="4"/>
      <c r="K6" s="6">
        <v>-455</v>
      </c>
      <c r="L6" s="4"/>
      <c r="M6" s="6">
        <f>ROUND(M5+K6,5)</f>
        <v>182344.47</v>
      </c>
    </row>
    <row r="7" spans="1:13" x14ac:dyDescent="0.25">
      <c r="A7" s="4" t="s">
        <v>7</v>
      </c>
      <c r="B7" s="4"/>
      <c r="C7" s="5">
        <v>45201</v>
      </c>
      <c r="D7" s="4"/>
      <c r="E7" s="4" t="s">
        <v>15</v>
      </c>
      <c r="F7" s="4"/>
      <c r="G7" s="4" t="s">
        <v>56</v>
      </c>
      <c r="H7" s="4"/>
      <c r="I7" s="4" t="s">
        <v>98</v>
      </c>
      <c r="J7" s="4"/>
      <c r="K7" s="6">
        <v>-250</v>
      </c>
      <c r="L7" s="4"/>
      <c r="M7" s="6">
        <f>ROUND(M6+K7,5)</f>
        <v>182094.47</v>
      </c>
    </row>
    <row r="8" spans="1:13" x14ac:dyDescent="0.25">
      <c r="A8" s="4" t="s">
        <v>7</v>
      </c>
      <c r="B8" s="4"/>
      <c r="C8" s="5">
        <v>45201</v>
      </c>
      <c r="D8" s="4"/>
      <c r="E8" s="4" t="s">
        <v>16</v>
      </c>
      <c r="F8" s="4"/>
      <c r="G8" s="4" t="s">
        <v>57</v>
      </c>
      <c r="H8" s="4"/>
      <c r="I8" s="4" t="s">
        <v>99</v>
      </c>
      <c r="J8" s="4"/>
      <c r="K8" s="6">
        <v>-2500</v>
      </c>
      <c r="L8" s="4"/>
      <c r="M8" s="6">
        <f>ROUND(M7+K8,5)</f>
        <v>179594.47</v>
      </c>
    </row>
    <row r="9" spans="1:13" x14ac:dyDescent="0.25">
      <c r="A9" s="4" t="s">
        <v>7</v>
      </c>
      <c r="B9" s="4"/>
      <c r="C9" s="5">
        <v>45201</v>
      </c>
      <c r="D9" s="4"/>
      <c r="E9" s="4" t="s">
        <v>17</v>
      </c>
      <c r="F9" s="4"/>
      <c r="G9" s="4" t="s">
        <v>58</v>
      </c>
      <c r="H9" s="4"/>
      <c r="I9" s="4" t="s">
        <v>100</v>
      </c>
      <c r="J9" s="4"/>
      <c r="K9" s="6">
        <v>-89.24</v>
      </c>
      <c r="L9" s="4"/>
      <c r="M9" s="6">
        <f>ROUND(M8+K9,5)</f>
        <v>179505.23</v>
      </c>
    </row>
    <row r="10" spans="1:13" x14ac:dyDescent="0.25">
      <c r="A10" s="4" t="s">
        <v>7</v>
      </c>
      <c r="B10" s="4"/>
      <c r="C10" s="5">
        <v>45201</v>
      </c>
      <c r="D10" s="4"/>
      <c r="E10" s="4" t="s">
        <v>18</v>
      </c>
      <c r="F10" s="4"/>
      <c r="G10" s="4" t="s">
        <v>59</v>
      </c>
      <c r="H10" s="4"/>
      <c r="I10" s="4" t="s">
        <v>101</v>
      </c>
      <c r="J10" s="4"/>
      <c r="K10" s="6">
        <v>-109.4</v>
      </c>
      <c r="L10" s="4"/>
      <c r="M10" s="6">
        <f>ROUND(M9+K10,5)</f>
        <v>179395.83</v>
      </c>
    </row>
    <row r="11" spans="1:13" x14ac:dyDescent="0.25">
      <c r="A11" s="4" t="s">
        <v>8</v>
      </c>
      <c r="B11" s="4"/>
      <c r="C11" s="5">
        <v>45202</v>
      </c>
      <c r="D11" s="4"/>
      <c r="E11" s="4" t="s">
        <v>19</v>
      </c>
      <c r="F11" s="4"/>
      <c r="G11" s="4" t="s">
        <v>60</v>
      </c>
      <c r="H11" s="4"/>
      <c r="I11" s="4"/>
      <c r="J11" s="4"/>
      <c r="K11" s="6">
        <v>-5108.5</v>
      </c>
      <c r="L11" s="4"/>
      <c r="M11" s="6">
        <f>ROUND(M10+K11,5)</f>
        <v>174287.33</v>
      </c>
    </row>
    <row r="12" spans="1:13" x14ac:dyDescent="0.25">
      <c r="A12" s="4" t="s">
        <v>8</v>
      </c>
      <c r="B12" s="4"/>
      <c r="C12" s="5">
        <v>45203</v>
      </c>
      <c r="D12" s="4"/>
      <c r="E12" s="4"/>
      <c r="F12" s="4"/>
      <c r="G12" s="4" t="s">
        <v>61</v>
      </c>
      <c r="H12" s="4"/>
      <c r="I12" s="4" t="s">
        <v>102</v>
      </c>
      <c r="J12" s="4"/>
      <c r="K12" s="6">
        <v>-9466.75</v>
      </c>
      <c r="L12" s="4"/>
      <c r="M12" s="6">
        <f>ROUND(M11+K12,5)</f>
        <v>164820.57999999999</v>
      </c>
    </row>
    <row r="13" spans="1:13" x14ac:dyDescent="0.25">
      <c r="A13" s="4" t="s">
        <v>9</v>
      </c>
      <c r="B13" s="4"/>
      <c r="C13" s="5">
        <v>45204</v>
      </c>
      <c r="D13" s="4"/>
      <c r="E13" s="4" t="s">
        <v>20</v>
      </c>
      <c r="F13" s="4"/>
      <c r="G13" s="4" t="s">
        <v>62</v>
      </c>
      <c r="H13" s="4"/>
      <c r="I13" s="4" t="s">
        <v>103</v>
      </c>
      <c r="J13" s="4"/>
      <c r="K13" s="6">
        <v>0</v>
      </c>
      <c r="L13" s="4"/>
      <c r="M13" s="6">
        <f>ROUND(M12+K13,5)</f>
        <v>164820.57999999999</v>
      </c>
    </row>
    <row r="14" spans="1:13" x14ac:dyDescent="0.25">
      <c r="A14" s="4" t="s">
        <v>9</v>
      </c>
      <c r="B14" s="4"/>
      <c r="C14" s="5">
        <v>45204</v>
      </c>
      <c r="D14" s="4"/>
      <c r="E14" s="4" t="s">
        <v>20</v>
      </c>
      <c r="F14" s="4"/>
      <c r="G14" s="4" t="s">
        <v>63</v>
      </c>
      <c r="H14" s="4"/>
      <c r="I14" s="4" t="s">
        <v>103</v>
      </c>
      <c r="J14" s="4"/>
      <c r="K14" s="6">
        <v>0</v>
      </c>
      <c r="L14" s="4"/>
      <c r="M14" s="6">
        <f>ROUND(M13+K14,5)</f>
        <v>164820.57999999999</v>
      </c>
    </row>
    <row r="15" spans="1:13" x14ac:dyDescent="0.25">
      <c r="A15" s="4" t="s">
        <v>9</v>
      </c>
      <c r="B15" s="4"/>
      <c r="C15" s="5">
        <v>45204</v>
      </c>
      <c r="D15" s="4"/>
      <c r="E15" s="4" t="s">
        <v>20</v>
      </c>
      <c r="F15" s="4"/>
      <c r="G15" s="4" t="s">
        <v>64</v>
      </c>
      <c r="H15" s="4"/>
      <c r="I15" s="4" t="s">
        <v>103</v>
      </c>
      <c r="J15" s="4"/>
      <c r="K15" s="6">
        <v>0</v>
      </c>
      <c r="L15" s="4"/>
      <c r="M15" s="6">
        <f>ROUND(M14+K15,5)</f>
        <v>164820.57999999999</v>
      </c>
    </row>
    <row r="16" spans="1:13" x14ac:dyDescent="0.25">
      <c r="A16" s="4" t="s">
        <v>8</v>
      </c>
      <c r="B16" s="4"/>
      <c r="C16" s="5">
        <v>45204</v>
      </c>
      <c r="D16" s="4"/>
      <c r="E16" s="4" t="s">
        <v>21</v>
      </c>
      <c r="F16" s="4"/>
      <c r="G16" s="4" t="s">
        <v>65</v>
      </c>
      <c r="H16" s="4"/>
      <c r="I16" s="4" t="s">
        <v>104</v>
      </c>
      <c r="J16" s="4"/>
      <c r="K16" s="6">
        <v>-3650.56</v>
      </c>
      <c r="L16" s="4"/>
      <c r="M16" s="6">
        <f>ROUND(M15+K16,5)</f>
        <v>161170.01999999999</v>
      </c>
    </row>
    <row r="17" spans="1:13" x14ac:dyDescent="0.25">
      <c r="A17" s="4" t="s">
        <v>10</v>
      </c>
      <c r="B17" s="4"/>
      <c r="C17" s="5">
        <v>45204</v>
      </c>
      <c r="D17" s="4"/>
      <c r="E17" s="4" t="s">
        <v>22</v>
      </c>
      <c r="F17" s="4"/>
      <c r="G17" s="4" t="s">
        <v>66</v>
      </c>
      <c r="H17" s="4"/>
      <c r="I17" s="4" t="s">
        <v>105</v>
      </c>
      <c r="J17" s="4"/>
      <c r="K17" s="6">
        <v>-5313.56</v>
      </c>
      <c r="L17" s="4"/>
      <c r="M17" s="6">
        <f>ROUND(M16+K17,5)</f>
        <v>155856.46</v>
      </c>
    </row>
    <row r="18" spans="1:13" x14ac:dyDescent="0.25">
      <c r="A18" s="4" t="s">
        <v>8</v>
      </c>
      <c r="B18" s="4"/>
      <c r="C18" s="5">
        <v>45205</v>
      </c>
      <c r="D18" s="4"/>
      <c r="E18" s="4" t="s">
        <v>19</v>
      </c>
      <c r="F18" s="4"/>
      <c r="G18" s="4" t="s">
        <v>67</v>
      </c>
      <c r="H18" s="4"/>
      <c r="I18" s="4" t="s">
        <v>106</v>
      </c>
      <c r="J18" s="4"/>
      <c r="K18" s="6">
        <v>-4.05</v>
      </c>
      <c r="L18" s="4"/>
      <c r="M18" s="6">
        <f>ROUND(M17+K18,5)</f>
        <v>155852.41</v>
      </c>
    </row>
    <row r="19" spans="1:13" x14ac:dyDescent="0.25">
      <c r="A19" s="4" t="s">
        <v>7</v>
      </c>
      <c r="B19" s="4"/>
      <c r="C19" s="5">
        <v>45210</v>
      </c>
      <c r="D19" s="4"/>
      <c r="E19" s="4" t="s">
        <v>23</v>
      </c>
      <c r="F19" s="4"/>
      <c r="G19" s="4" t="s">
        <v>68</v>
      </c>
      <c r="H19" s="4"/>
      <c r="I19" s="4" t="s">
        <v>107</v>
      </c>
      <c r="J19" s="4"/>
      <c r="K19" s="6">
        <v>-3750</v>
      </c>
      <c r="L19" s="4"/>
      <c r="M19" s="6">
        <f>ROUND(M18+K19,5)</f>
        <v>152102.41</v>
      </c>
    </row>
    <row r="20" spans="1:13" x14ac:dyDescent="0.25">
      <c r="A20" s="4" t="s">
        <v>7</v>
      </c>
      <c r="B20" s="4"/>
      <c r="C20" s="5">
        <v>45210</v>
      </c>
      <c r="D20" s="4"/>
      <c r="E20" s="4" t="s">
        <v>24</v>
      </c>
      <c r="F20" s="4"/>
      <c r="G20" s="4" t="s">
        <v>69</v>
      </c>
      <c r="H20" s="4"/>
      <c r="I20" s="4" t="s">
        <v>108</v>
      </c>
      <c r="J20" s="4"/>
      <c r="K20" s="6">
        <v>-11470.41</v>
      </c>
      <c r="L20" s="4"/>
      <c r="M20" s="6">
        <f>ROUND(M19+K20,5)</f>
        <v>140632</v>
      </c>
    </row>
    <row r="21" spans="1:13" x14ac:dyDescent="0.25">
      <c r="A21" s="4" t="s">
        <v>7</v>
      </c>
      <c r="B21" s="4"/>
      <c r="C21" s="5">
        <v>45210</v>
      </c>
      <c r="D21" s="4"/>
      <c r="E21" s="4" t="s">
        <v>25</v>
      </c>
      <c r="F21" s="4"/>
      <c r="G21" s="4" t="s">
        <v>70</v>
      </c>
      <c r="H21" s="4"/>
      <c r="I21" s="4" t="s">
        <v>109</v>
      </c>
      <c r="J21" s="4"/>
      <c r="K21" s="6">
        <v>-214.89</v>
      </c>
      <c r="L21" s="4"/>
      <c r="M21" s="6">
        <f>ROUND(M20+K21,5)</f>
        <v>140417.10999999999</v>
      </c>
    </row>
    <row r="22" spans="1:13" x14ac:dyDescent="0.25">
      <c r="A22" s="4" t="s">
        <v>7</v>
      </c>
      <c r="B22" s="4"/>
      <c r="C22" s="5">
        <v>45210</v>
      </c>
      <c r="D22" s="4"/>
      <c r="E22" s="4" t="s">
        <v>26</v>
      </c>
      <c r="F22" s="4"/>
      <c r="G22" s="4" t="s">
        <v>55</v>
      </c>
      <c r="H22" s="4"/>
      <c r="I22" s="4" t="s">
        <v>110</v>
      </c>
      <c r="J22" s="4"/>
      <c r="K22" s="6">
        <v>-455</v>
      </c>
      <c r="L22" s="4"/>
      <c r="M22" s="6">
        <f>ROUND(M21+K22,5)</f>
        <v>139962.10999999999</v>
      </c>
    </row>
    <row r="23" spans="1:13" x14ac:dyDescent="0.25">
      <c r="A23" s="4" t="s">
        <v>7</v>
      </c>
      <c r="B23" s="4"/>
      <c r="C23" s="5">
        <v>45210</v>
      </c>
      <c r="D23" s="4"/>
      <c r="E23" s="4" t="s">
        <v>27</v>
      </c>
      <c r="F23" s="4"/>
      <c r="G23" s="4" t="s">
        <v>71</v>
      </c>
      <c r="H23" s="4"/>
      <c r="I23" s="4" t="s">
        <v>111</v>
      </c>
      <c r="J23" s="4"/>
      <c r="K23" s="6">
        <v>-480</v>
      </c>
      <c r="L23" s="4"/>
      <c r="M23" s="6">
        <f>ROUND(M22+K23,5)</f>
        <v>139482.10999999999</v>
      </c>
    </row>
    <row r="24" spans="1:13" x14ac:dyDescent="0.25">
      <c r="A24" s="4" t="s">
        <v>7</v>
      </c>
      <c r="B24" s="4"/>
      <c r="C24" s="5">
        <v>45210</v>
      </c>
      <c r="D24" s="4"/>
      <c r="E24" s="4" t="s">
        <v>28</v>
      </c>
      <c r="F24" s="4"/>
      <c r="G24" s="4" t="s">
        <v>72</v>
      </c>
      <c r="H24" s="4"/>
      <c r="I24" s="4" t="s">
        <v>112</v>
      </c>
      <c r="J24" s="4"/>
      <c r="K24" s="6">
        <v>-1625</v>
      </c>
      <c r="L24" s="4"/>
      <c r="M24" s="6">
        <f>ROUND(M23+K24,5)</f>
        <v>137857.10999999999</v>
      </c>
    </row>
    <row r="25" spans="1:13" x14ac:dyDescent="0.25">
      <c r="A25" s="4" t="s">
        <v>7</v>
      </c>
      <c r="B25" s="4"/>
      <c r="C25" s="5">
        <v>45210</v>
      </c>
      <c r="D25" s="4"/>
      <c r="E25" s="4" t="s">
        <v>29</v>
      </c>
      <c r="F25" s="4"/>
      <c r="G25" s="4" t="s">
        <v>73</v>
      </c>
      <c r="H25" s="4"/>
      <c r="I25" s="4" t="s">
        <v>113</v>
      </c>
      <c r="J25" s="4"/>
      <c r="K25" s="6">
        <v>-159.57</v>
      </c>
      <c r="L25" s="4"/>
      <c r="M25" s="6">
        <f>ROUND(M24+K25,5)</f>
        <v>137697.54</v>
      </c>
    </row>
    <row r="26" spans="1:13" x14ac:dyDescent="0.25">
      <c r="A26" s="4" t="s">
        <v>7</v>
      </c>
      <c r="B26" s="4"/>
      <c r="C26" s="5">
        <v>45210</v>
      </c>
      <c r="D26" s="4"/>
      <c r="E26" s="4" t="s">
        <v>30</v>
      </c>
      <c r="F26" s="4"/>
      <c r="G26" s="4" t="s">
        <v>58</v>
      </c>
      <c r="H26" s="4"/>
      <c r="I26" s="4" t="s">
        <v>114</v>
      </c>
      <c r="J26" s="4"/>
      <c r="K26" s="6">
        <v>-69.989999999999995</v>
      </c>
      <c r="L26" s="4"/>
      <c r="M26" s="6">
        <f>ROUND(M25+K26,5)</f>
        <v>137627.54999999999</v>
      </c>
    </row>
    <row r="27" spans="1:13" x14ac:dyDescent="0.25">
      <c r="A27" s="4" t="s">
        <v>7</v>
      </c>
      <c r="B27" s="4"/>
      <c r="C27" s="5">
        <v>45210</v>
      </c>
      <c r="D27" s="4"/>
      <c r="E27" s="4" t="s">
        <v>31</v>
      </c>
      <c r="F27" s="4"/>
      <c r="G27" s="4" t="s">
        <v>74</v>
      </c>
      <c r="H27" s="4"/>
      <c r="I27" s="4" t="s">
        <v>115</v>
      </c>
      <c r="J27" s="4"/>
      <c r="K27" s="6">
        <v>-11996.18</v>
      </c>
      <c r="L27" s="4"/>
      <c r="M27" s="6">
        <f>ROUND(M26+K27,5)</f>
        <v>125631.37</v>
      </c>
    </row>
    <row r="28" spans="1:13" x14ac:dyDescent="0.25">
      <c r="A28" s="4" t="s">
        <v>7</v>
      </c>
      <c r="B28" s="4"/>
      <c r="C28" s="5">
        <v>45210</v>
      </c>
      <c r="D28" s="4"/>
      <c r="E28" s="4" t="s">
        <v>32</v>
      </c>
      <c r="F28" s="4"/>
      <c r="G28" s="4" t="s">
        <v>75</v>
      </c>
      <c r="H28" s="4"/>
      <c r="I28" s="4" t="s">
        <v>116</v>
      </c>
      <c r="J28" s="4"/>
      <c r="K28" s="6">
        <v>-705.71</v>
      </c>
      <c r="L28" s="4"/>
      <c r="M28" s="6">
        <f>ROUND(M27+K28,5)</f>
        <v>124925.66</v>
      </c>
    </row>
    <row r="29" spans="1:13" x14ac:dyDescent="0.25">
      <c r="A29" s="4" t="s">
        <v>7</v>
      </c>
      <c r="B29" s="4"/>
      <c r="C29" s="5">
        <v>45210</v>
      </c>
      <c r="D29" s="4"/>
      <c r="E29" s="4" t="s">
        <v>33</v>
      </c>
      <c r="F29" s="4"/>
      <c r="G29" s="4" t="s">
        <v>76</v>
      </c>
      <c r="H29" s="4"/>
      <c r="I29" s="4" t="s">
        <v>117</v>
      </c>
      <c r="J29" s="4"/>
      <c r="K29" s="6">
        <v>-241.23</v>
      </c>
      <c r="L29" s="4"/>
      <c r="M29" s="6">
        <f>ROUND(M28+K29,5)</f>
        <v>124684.43</v>
      </c>
    </row>
    <row r="30" spans="1:13" x14ac:dyDescent="0.25">
      <c r="A30" s="4" t="s">
        <v>11</v>
      </c>
      <c r="B30" s="4"/>
      <c r="C30" s="5">
        <v>45210</v>
      </c>
      <c r="D30" s="4"/>
      <c r="E30" s="4"/>
      <c r="F30" s="4"/>
      <c r="G30" s="4"/>
      <c r="H30" s="4"/>
      <c r="I30" s="4" t="s">
        <v>11</v>
      </c>
      <c r="J30" s="4"/>
      <c r="K30" s="6">
        <v>3048.57</v>
      </c>
      <c r="L30" s="4"/>
      <c r="M30" s="6">
        <f>ROUND(M29+K30,5)</f>
        <v>127733</v>
      </c>
    </row>
    <row r="31" spans="1:13" x14ac:dyDescent="0.25">
      <c r="A31" s="4" t="s">
        <v>8</v>
      </c>
      <c r="B31" s="4"/>
      <c r="C31" s="5">
        <v>45211</v>
      </c>
      <c r="D31" s="4"/>
      <c r="E31" s="4"/>
      <c r="F31" s="4"/>
      <c r="G31" s="4" t="s">
        <v>61</v>
      </c>
      <c r="H31" s="4"/>
      <c r="I31" s="4" t="s">
        <v>102</v>
      </c>
      <c r="J31" s="4"/>
      <c r="K31" s="6">
        <v>-24427.99</v>
      </c>
      <c r="L31" s="4"/>
      <c r="M31" s="6">
        <f>ROUND(M30+K31,5)</f>
        <v>103305.01</v>
      </c>
    </row>
    <row r="32" spans="1:13" x14ac:dyDescent="0.25">
      <c r="A32" s="4" t="s">
        <v>9</v>
      </c>
      <c r="B32" s="4"/>
      <c r="C32" s="5">
        <v>45212</v>
      </c>
      <c r="D32" s="4"/>
      <c r="E32" s="4" t="s">
        <v>20</v>
      </c>
      <c r="F32" s="4"/>
      <c r="G32" s="4" t="s">
        <v>62</v>
      </c>
      <c r="H32" s="4"/>
      <c r="I32" s="4" t="s">
        <v>103</v>
      </c>
      <c r="J32" s="4"/>
      <c r="K32" s="6">
        <v>0</v>
      </c>
      <c r="L32" s="4"/>
      <c r="M32" s="6">
        <f>ROUND(M31+K32,5)</f>
        <v>103305.01</v>
      </c>
    </row>
    <row r="33" spans="1:13" x14ac:dyDescent="0.25">
      <c r="A33" s="4" t="s">
        <v>9</v>
      </c>
      <c r="B33" s="4"/>
      <c r="C33" s="5">
        <v>45212</v>
      </c>
      <c r="D33" s="4"/>
      <c r="E33" s="4" t="s">
        <v>20</v>
      </c>
      <c r="F33" s="4"/>
      <c r="G33" s="4" t="s">
        <v>77</v>
      </c>
      <c r="H33" s="4"/>
      <c r="I33" s="4" t="s">
        <v>103</v>
      </c>
      <c r="J33" s="4"/>
      <c r="K33" s="6">
        <v>0</v>
      </c>
      <c r="L33" s="4"/>
      <c r="M33" s="6">
        <f>ROUND(M32+K33,5)</f>
        <v>103305.01</v>
      </c>
    </row>
    <row r="34" spans="1:13" x14ac:dyDescent="0.25">
      <c r="A34" s="4" t="s">
        <v>9</v>
      </c>
      <c r="B34" s="4"/>
      <c r="C34" s="5">
        <v>45212</v>
      </c>
      <c r="D34" s="4"/>
      <c r="E34" s="4" t="s">
        <v>20</v>
      </c>
      <c r="F34" s="4"/>
      <c r="G34" s="4" t="s">
        <v>78</v>
      </c>
      <c r="H34" s="4"/>
      <c r="I34" s="4" t="s">
        <v>103</v>
      </c>
      <c r="J34" s="4"/>
      <c r="K34" s="6">
        <v>0</v>
      </c>
      <c r="L34" s="4"/>
      <c r="M34" s="6">
        <f>ROUND(M33+K34,5)</f>
        <v>103305.01</v>
      </c>
    </row>
    <row r="35" spans="1:13" x14ac:dyDescent="0.25">
      <c r="A35" s="4" t="s">
        <v>9</v>
      </c>
      <c r="B35" s="4"/>
      <c r="C35" s="5">
        <v>45212</v>
      </c>
      <c r="D35" s="4"/>
      <c r="E35" s="4" t="s">
        <v>20</v>
      </c>
      <c r="F35" s="4"/>
      <c r="G35" s="4" t="s">
        <v>79</v>
      </c>
      <c r="H35" s="4"/>
      <c r="I35" s="4" t="s">
        <v>103</v>
      </c>
      <c r="J35" s="4"/>
      <c r="K35" s="6">
        <v>0</v>
      </c>
      <c r="L35" s="4"/>
      <c r="M35" s="6">
        <f>ROUND(M34+K35,5)</f>
        <v>103305.01</v>
      </c>
    </row>
    <row r="36" spans="1:13" x14ac:dyDescent="0.25">
      <c r="A36" s="4" t="s">
        <v>9</v>
      </c>
      <c r="B36" s="4"/>
      <c r="C36" s="5">
        <v>45212</v>
      </c>
      <c r="D36" s="4"/>
      <c r="E36" s="4" t="s">
        <v>20</v>
      </c>
      <c r="F36" s="4"/>
      <c r="G36" s="4" t="s">
        <v>80</v>
      </c>
      <c r="H36" s="4"/>
      <c r="I36" s="4" t="s">
        <v>103</v>
      </c>
      <c r="J36" s="4"/>
      <c r="K36" s="6">
        <v>0</v>
      </c>
      <c r="L36" s="4"/>
      <c r="M36" s="6">
        <f>ROUND(M35+K36,5)</f>
        <v>103305.01</v>
      </c>
    </row>
    <row r="37" spans="1:13" x14ac:dyDescent="0.25">
      <c r="A37" s="4" t="s">
        <v>9</v>
      </c>
      <c r="B37" s="4"/>
      <c r="C37" s="5">
        <v>45212</v>
      </c>
      <c r="D37" s="4"/>
      <c r="E37" s="4" t="s">
        <v>20</v>
      </c>
      <c r="F37" s="4"/>
      <c r="G37" s="4" t="s">
        <v>63</v>
      </c>
      <c r="H37" s="4"/>
      <c r="I37" s="4" t="s">
        <v>103</v>
      </c>
      <c r="J37" s="4"/>
      <c r="K37" s="6">
        <v>0</v>
      </c>
      <c r="L37" s="4"/>
      <c r="M37" s="6">
        <f>ROUND(M36+K37,5)</f>
        <v>103305.01</v>
      </c>
    </row>
    <row r="38" spans="1:13" x14ac:dyDescent="0.25">
      <c r="A38" s="4" t="s">
        <v>9</v>
      </c>
      <c r="B38" s="4"/>
      <c r="C38" s="5">
        <v>45212</v>
      </c>
      <c r="D38" s="4"/>
      <c r="E38" s="4" t="s">
        <v>20</v>
      </c>
      <c r="F38" s="4"/>
      <c r="G38" s="4" t="s">
        <v>81</v>
      </c>
      <c r="H38" s="4"/>
      <c r="I38" s="4" t="s">
        <v>103</v>
      </c>
      <c r="J38" s="4"/>
      <c r="K38" s="6">
        <v>0</v>
      </c>
      <c r="L38" s="4"/>
      <c r="M38" s="6">
        <f>ROUND(M37+K38,5)</f>
        <v>103305.01</v>
      </c>
    </row>
    <row r="39" spans="1:13" x14ac:dyDescent="0.25">
      <c r="A39" s="4" t="s">
        <v>9</v>
      </c>
      <c r="B39" s="4"/>
      <c r="C39" s="5">
        <v>45212</v>
      </c>
      <c r="D39" s="4"/>
      <c r="E39" s="4" t="s">
        <v>20</v>
      </c>
      <c r="F39" s="4"/>
      <c r="G39" s="4" t="s">
        <v>64</v>
      </c>
      <c r="H39" s="4"/>
      <c r="I39" s="4" t="s">
        <v>103</v>
      </c>
      <c r="J39" s="4"/>
      <c r="K39" s="6">
        <v>0</v>
      </c>
      <c r="L39" s="4"/>
      <c r="M39" s="6">
        <f>ROUND(M38+K39,5)</f>
        <v>103305.01</v>
      </c>
    </row>
    <row r="40" spans="1:13" x14ac:dyDescent="0.25">
      <c r="A40" s="4" t="s">
        <v>9</v>
      </c>
      <c r="B40" s="4"/>
      <c r="C40" s="5">
        <v>45212</v>
      </c>
      <c r="D40" s="4"/>
      <c r="E40" s="4" t="s">
        <v>20</v>
      </c>
      <c r="F40" s="4"/>
      <c r="G40" s="4" t="s">
        <v>82</v>
      </c>
      <c r="H40" s="4"/>
      <c r="I40" s="4" t="s">
        <v>103</v>
      </c>
      <c r="J40" s="4"/>
      <c r="K40" s="6">
        <v>0</v>
      </c>
      <c r="L40" s="4"/>
      <c r="M40" s="6">
        <f>ROUND(M39+K40,5)</f>
        <v>103305.01</v>
      </c>
    </row>
    <row r="41" spans="1:13" x14ac:dyDescent="0.25">
      <c r="A41" s="4" t="s">
        <v>9</v>
      </c>
      <c r="B41" s="4"/>
      <c r="C41" s="5">
        <v>45212</v>
      </c>
      <c r="D41" s="4"/>
      <c r="E41" s="4" t="s">
        <v>20</v>
      </c>
      <c r="F41" s="4"/>
      <c r="G41" s="4" t="s">
        <v>83</v>
      </c>
      <c r="H41" s="4"/>
      <c r="I41" s="4" t="s">
        <v>103</v>
      </c>
      <c r="J41" s="4"/>
      <c r="K41" s="6">
        <v>0</v>
      </c>
      <c r="L41" s="4"/>
      <c r="M41" s="6">
        <f>ROUND(M40+K41,5)</f>
        <v>103305.01</v>
      </c>
    </row>
    <row r="42" spans="1:13" x14ac:dyDescent="0.25">
      <c r="A42" s="4" t="s">
        <v>8</v>
      </c>
      <c r="B42" s="4"/>
      <c r="C42" s="5">
        <v>45212</v>
      </c>
      <c r="D42" s="4"/>
      <c r="E42" s="4" t="s">
        <v>21</v>
      </c>
      <c r="F42" s="4"/>
      <c r="G42" s="4" t="s">
        <v>65</v>
      </c>
      <c r="H42" s="4"/>
      <c r="I42" s="4" t="s">
        <v>104</v>
      </c>
      <c r="J42" s="4"/>
      <c r="K42" s="6">
        <v>-8012.28</v>
      </c>
      <c r="L42" s="4"/>
      <c r="M42" s="6">
        <f>ROUND(M41+K42,5)</f>
        <v>95292.73</v>
      </c>
    </row>
    <row r="43" spans="1:13" x14ac:dyDescent="0.25">
      <c r="A43" s="4" t="s">
        <v>7</v>
      </c>
      <c r="B43" s="4"/>
      <c r="C43" s="5">
        <v>45215</v>
      </c>
      <c r="D43" s="4"/>
      <c r="E43" s="4" t="s">
        <v>34</v>
      </c>
      <c r="F43" s="4"/>
      <c r="G43" s="4" t="s">
        <v>84</v>
      </c>
      <c r="H43" s="4"/>
      <c r="I43" s="4" t="s">
        <v>118</v>
      </c>
      <c r="J43" s="4"/>
      <c r="K43" s="6">
        <v>-2400</v>
      </c>
      <c r="L43" s="4"/>
      <c r="M43" s="6">
        <f>ROUND(M42+K43,5)</f>
        <v>92892.73</v>
      </c>
    </row>
    <row r="44" spans="1:13" x14ac:dyDescent="0.25">
      <c r="A44" s="4" t="s">
        <v>7</v>
      </c>
      <c r="B44" s="4"/>
      <c r="C44" s="5">
        <v>45215</v>
      </c>
      <c r="D44" s="4"/>
      <c r="E44" s="4" t="s">
        <v>35</v>
      </c>
      <c r="F44" s="4"/>
      <c r="G44" s="4" t="s">
        <v>85</v>
      </c>
      <c r="H44" s="4"/>
      <c r="I44" s="4" t="s">
        <v>119</v>
      </c>
      <c r="J44" s="4"/>
      <c r="K44" s="6">
        <v>-958.95</v>
      </c>
      <c r="L44" s="4"/>
      <c r="M44" s="6">
        <f>ROUND(M43+K44,5)</f>
        <v>91933.78</v>
      </c>
    </row>
    <row r="45" spans="1:13" x14ac:dyDescent="0.25">
      <c r="A45" s="4" t="s">
        <v>7</v>
      </c>
      <c r="B45" s="4"/>
      <c r="C45" s="5">
        <v>45217</v>
      </c>
      <c r="D45" s="4"/>
      <c r="E45" s="4" t="s">
        <v>36</v>
      </c>
      <c r="F45" s="4"/>
      <c r="G45" s="4" t="s">
        <v>66</v>
      </c>
      <c r="H45" s="4"/>
      <c r="I45" s="4" t="s">
        <v>120</v>
      </c>
      <c r="J45" s="4"/>
      <c r="K45" s="6">
        <v>-2432.94</v>
      </c>
      <c r="L45" s="4"/>
      <c r="M45" s="6">
        <f>ROUND(M44+K45,5)</f>
        <v>89500.84</v>
      </c>
    </row>
    <row r="46" spans="1:13" x14ac:dyDescent="0.25">
      <c r="A46" s="4" t="s">
        <v>7</v>
      </c>
      <c r="B46" s="4"/>
      <c r="C46" s="5">
        <v>45217</v>
      </c>
      <c r="D46" s="4"/>
      <c r="E46" s="4" t="s">
        <v>37</v>
      </c>
      <c r="F46" s="4"/>
      <c r="G46" s="4" t="s">
        <v>58</v>
      </c>
      <c r="H46" s="4"/>
      <c r="I46" s="4"/>
      <c r="J46" s="4"/>
      <c r="K46" s="6">
        <v>-108.16</v>
      </c>
      <c r="L46" s="4"/>
      <c r="M46" s="6">
        <f>ROUND(M45+K46,5)</f>
        <v>89392.68</v>
      </c>
    </row>
    <row r="47" spans="1:13" x14ac:dyDescent="0.25">
      <c r="A47" s="4" t="s">
        <v>7</v>
      </c>
      <c r="B47" s="4"/>
      <c r="C47" s="5">
        <v>45217</v>
      </c>
      <c r="D47" s="4"/>
      <c r="E47" s="4" t="s">
        <v>38</v>
      </c>
      <c r="F47" s="4"/>
      <c r="G47" s="4" t="s">
        <v>86</v>
      </c>
      <c r="H47" s="4"/>
      <c r="I47" s="4" t="s">
        <v>121</v>
      </c>
      <c r="J47" s="4"/>
      <c r="K47" s="6">
        <v>-195</v>
      </c>
      <c r="L47" s="4"/>
      <c r="M47" s="6">
        <f>ROUND(M46+K47,5)</f>
        <v>89197.68</v>
      </c>
    </row>
    <row r="48" spans="1:13" x14ac:dyDescent="0.25">
      <c r="A48" s="4" t="s">
        <v>11</v>
      </c>
      <c r="B48" s="4"/>
      <c r="C48" s="5">
        <v>45218</v>
      </c>
      <c r="D48" s="4"/>
      <c r="E48" s="4"/>
      <c r="F48" s="4"/>
      <c r="G48" s="4"/>
      <c r="H48" s="4"/>
      <c r="I48" s="4" t="s">
        <v>11</v>
      </c>
      <c r="J48" s="4"/>
      <c r="K48" s="6">
        <v>1615</v>
      </c>
      <c r="L48" s="4"/>
      <c r="M48" s="6">
        <f>ROUND(M47+K48,5)</f>
        <v>90812.68</v>
      </c>
    </row>
    <row r="49" spans="1:13" x14ac:dyDescent="0.25">
      <c r="A49" s="4" t="s">
        <v>7</v>
      </c>
      <c r="B49" s="4"/>
      <c r="C49" s="5">
        <v>45224</v>
      </c>
      <c r="D49" s="4"/>
      <c r="E49" s="4" t="s">
        <v>39</v>
      </c>
      <c r="F49" s="4"/>
      <c r="G49" s="4" t="s">
        <v>87</v>
      </c>
      <c r="H49" s="4"/>
      <c r="I49" s="4" t="s">
        <v>122</v>
      </c>
      <c r="J49" s="4"/>
      <c r="K49" s="6">
        <v>-645</v>
      </c>
      <c r="L49" s="4"/>
      <c r="M49" s="6">
        <f>ROUND(M48+K49,5)</f>
        <v>90167.679999999993</v>
      </c>
    </row>
    <row r="50" spans="1:13" x14ac:dyDescent="0.25">
      <c r="A50" s="4" t="s">
        <v>7</v>
      </c>
      <c r="B50" s="4"/>
      <c r="C50" s="5">
        <v>45224</v>
      </c>
      <c r="D50" s="4"/>
      <c r="E50" s="4" t="s">
        <v>40</v>
      </c>
      <c r="F50" s="4"/>
      <c r="G50" s="4" t="s">
        <v>88</v>
      </c>
      <c r="H50" s="4"/>
      <c r="I50" s="4" t="s">
        <v>123</v>
      </c>
      <c r="J50" s="4"/>
      <c r="K50" s="6">
        <v>-180</v>
      </c>
      <c r="L50" s="4"/>
      <c r="M50" s="6">
        <f>ROUND(M49+K50,5)</f>
        <v>89987.68</v>
      </c>
    </row>
    <row r="51" spans="1:13" x14ac:dyDescent="0.25">
      <c r="A51" s="4" t="s">
        <v>7</v>
      </c>
      <c r="B51" s="4"/>
      <c r="C51" s="5">
        <v>45224</v>
      </c>
      <c r="D51" s="4"/>
      <c r="E51" s="4" t="s">
        <v>41</v>
      </c>
      <c r="F51" s="4"/>
      <c r="G51" s="4" t="s">
        <v>89</v>
      </c>
      <c r="H51" s="4"/>
      <c r="I51" s="4" t="s">
        <v>124</v>
      </c>
      <c r="J51" s="4"/>
      <c r="K51" s="6">
        <v>-306.39</v>
      </c>
      <c r="L51" s="4"/>
      <c r="M51" s="6">
        <f>ROUND(M50+K51,5)</f>
        <v>89681.29</v>
      </c>
    </row>
    <row r="52" spans="1:13" x14ac:dyDescent="0.25">
      <c r="A52" s="4" t="s">
        <v>7</v>
      </c>
      <c r="B52" s="4"/>
      <c r="C52" s="5">
        <v>45224</v>
      </c>
      <c r="D52" s="4"/>
      <c r="E52" s="4" t="s">
        <v>42</v>
      </c>
      <c r="F52" s="4"/>
      <c r="G52" s="4" t="s">
        <v>88</v>
      </c>
      <c r="H52" s="4"/>
      <c r="I52" s="4" t="s">
        <v>125</v>
      </c>
      <c r="J52" s="4"/>
      <c r="K52" s="6">
        <v>-1000</v>
      </c>
      <c r="L52" s="4"/>
      <c r="M52" s="6">
        <f>ROUND(M51+K52,5)</f>
        <v>88681.29</v>
      </c>
    </row>
    <row r="53" spans="1:13" x14ac:dyDescent="0.25">
      <c r="A53" s="4" t="s">
        <v>7</v>
      </c>
      <c r="B53" s="4"/>
      <c r="C53" s="5">
        <v>45224</v>
      </c>
      <c r="D53" s="4"/>
      <c r="E53" s="4" t="s">
        <v>43</v>
      </c>
      <c r="F53" s="4"/>
      <c r="G53" s="4" t="s">
        <v>90</v>
      </c>
      <c r="H53" s="4"/>
      <c r="I53" s="4" t="s">
        <v>126</v>
      </c>
      <c r="J53" s="4"/>
      <c r="K53" s="6">
        <v>-250</v>
      </c>
      <c r="L53" s="4"/>
      <c r="M53" s="6">
        <f>ROUND(M52+K53,5)</f>
        <v>88431.29</v>
      </c>
    </row>
    <row r="54" spans="1:13" x14ac:dyDescent="0.25">
      <c r="A54" s="4" t="s">
        <v>7</v>
      </c>
      <c r="B54" s="4"/>
      <c r="C54" s="5">
        <v>45224</v>
      </c>
      <c r="D54" s="4"/>
      <c r="E54" s="4" t="s">
        <v>44</v>
      </c>
      <c r="F54" s="4"/>
      <c r="G54" s="4" t="s">
        <v>90</v>
      </c>
      <c r="H54" s="4"/>
      <c r="I54" s="4" t="s">
        <v>127</v>
      </c>
      <c r="J54" s="4"/>
      <c r="K54" s="6">
        <v>-250</v>
      </c>
      <c r="L54" s="4"/>
      <c r="M54" s="6">
        <f>ROUND(M53+K54,5)</f>
        <v>88181.29</v>
      </c>
    </row>
    <row r="55" spans="1:13" x14ac:dyDescent="0.25">
      <c r="A55" s="4" t="s">
        <v>8</v>
      </c>
      <c r="B55" s="4"/>
      <c r="C55" s="5">
        <v>45229</v>
      </c>
      <c r="D55" s="4"/>
      <c r="E55" s="4"/>
      <c r="F55" s="4"/>
      <c r="G55" s="4" t="s">
        <v>61</v>
      </c>
      <c r="H55" s="4"/>
      <c r="I55" s="4" t="s">
        <v>102</v>
      </c>
      <c r="J55" s="4"/>
      <c r="K55" s="6">
        <v>-24427.96</v>
      </c>
      <c r="L55" s="4"/>
      <c r="M55" s="6">
        <f>ROUND(M54+K55,5)</f>
        <v>63753.33</v>
      </c>
    </row>
    <row r="56" spans="1:13" x14ac:dyDescent="0.25">
      <c r="A56" s="4" t="s">
        <v>7</v>
      </c>
      <c r="B56" s="4"/>
      <c r="C56" s="5">
        <v>45229</v>
      </c>
      <c r="D56" s="4"/>
      <c r="E56" s="4" t="s">
        <v>45</v>
      </c>
      <c r="F56" s="4"/>
      <c r="G56" s="4" t="s">
        <v>55</v>
      </c>
      <c r="H56" s="4"/>
      <c r="I56" s="4" t="s">
        <v>128</v>
      </c>
      <c r="J56" s="4"/>
      <c r="K56" s="6">
        <v>-455</v>
      </c>
      <c r="L56" s="4"/>
      <c r="M56" s="6">
        <f>ROUND(M55+K56,5)</f>
        <v>63298.33</v>
      </c>
    </row>
    <row r="57" spans="1:13" x14ac:dyDescent="0.25">
      <c r="A57" s="4" t="s">
        <v>7</v>
      </c>
      <c r="B57" s="4"/>
      <c r="C57" s="5">
        <v>45229</v>
      </c>
      <c r="D57" s="4"/>
      <c r="E57" s="4" t="s">
        <v>46</v>
      </c>
      <c r="F57" s="4"/>
      <c r="G57" s="4" t="s">
        <v>91</v>
      </c>
      <c r="H57" s="4"/>
      <c r="I57" s="4" t="s">
        <v>129</v>
      </c>
      <c r="J57" s="4"/>
      <c r="K57" s="6">
        <v>-90</v>
      </c>
      <c r="L57" s="4"/>
      <c r="M57" s="6">
        <f>ROUND(M56+K57,5)</f>
        <v>63208.33</v>
      </c>
    </row>
    <row r="58" spans="1:13" x14ac:dyDescent="0.25">
      <c r="A58" s="4" t="s">
        <v>7</v>
      </c>
      <c r="B58" s="4"/>
      <c r="C58" s="5">
        <v>45229</v>
      </c>
      <c r="D58" s="4"/>
      <c r="E58" s="4" t="s">
        <v>47</v>
      </c>
      <c r="F58" s="4"/>
      <c r="G58" s="4" t="s">
        <v>85</v>
      </c>
      <c r="H58" s="4"/>
      <c r="I58" s="4" t="s">
        <v>130</v>
      </c>
      <c r="J58" s="4"/>
      <c r="K58" s="6">
        <v>-958.95</v>
      </c>
      <c r="L58" s="4"/>
      <c r="M58" s="6">
        <f>ROUND(M57+K58,5)</f>
        <v>62249.38</v>
      </c>
    </row>
    <row r="59" spans="1:13" x14ac:dyDescent="0.25">
      <c r="A59" s="4" t="s">
        <v>7</v>
      </c>
      <c r="B59" s="4"/>
      <c r="C59" s="5">
        <v>45229</v>
      </c>
      <c r="D59" s="4"/>
      <c r="E59" s="4" t="s">
        <v>48</v>
      </c>
      <c r="F59" s="4"/>
      <c r="G59" s="4" t="s">
        <v>55</v>
      </c>
      <c r="H59" s="4"/>
      <c r="I59" s="4" t="s">
        <v>131</v>
      </c>
      <c r="J59" s="4"/>
      <c r="K59" s="6">
        <v>-455</v>
      </c>
      <c r="L59" s="4"/>
      <c r="M59" s="6">
        <f>ROUND(M58+K59,5)</f>
        <v>61794.38</v>
      </c>
    </row>
    <row r="60" spans="1:13" x14ac:dyDescent="0.25">
      <c r="A60" s="4" t="s">
        <v>11</v>
      </c>
      <c r="B60" s="4"/>
      <c r="C60" s="5">
        <v>45229</v>
      </c>
      <c r="D60" s="4"/>
      <c r="E60" s="4"/>
      <c r="F60" s="4"/>
      <c r="G60" s="4"/>
      <c r="H60" s="4"/>
      <c r="I60" s="4" t="s">
        <v>11</v>
      </c>
      <c r="J60" s="4"/>
      <c r="K60" s="6">
        <v>2977.53</v>
      </c>
      <c r="L60" s="4"/>
      <c r="M60" s="6">
        <f>ROUND(M59+K60,5)</f>
        <v>64771.91</v>
      </c>
    </row>
    <row r="61" spans="1:13" x14ac:dyDescent="0.25">
      <c r="A61" s="4" t="s">
        <v>9</v>
      </c>
      <c r="B61" s="4"/>
      <c r="C61" s="5">
        <v>45230</v>
      </c>
      <c r="D61" s="4"/>
      <c r="E61" s="4" t="s">
        <v>20</v>
      </c>
      <c r="F61" s="4"/>
      <c r="G61" s="4" t="s">
        <v>62</v>
      </c>
      <c r="H61" s="4"/>
      <c r="I61" s="4" t="s">
        <v>103</v>
      </c>
      <c r="J61" s="4"/>
      <c r="K61" s="6">
        <v>0</v>
      </c>
      <c r="L61" s="4"/>
      <c r="M61" s="6">
        <f>ROUND(M60+K61,5)</f>
        <v>64771.91</v>
      </c>
    </row>
    <row r="62" spans="1:13" x14ac:dyDescent="0.25">
      <c r="A62" s="4" t="s">
        <v>9</v>
      </c>
      <c r="B62" s="4"/>
      <c r="C62" s="5">
        <v>45230</v>
      </c>
      <c r="D62" s="4"/>
      <c r="E62" s="4" t="s">
        <v>20</v>
      </c>
      <c r="F62" s="4"/>
      <c r="G62" s="4" t="s">
        <v>77</v>
      </c>
      <c r="H62" s="4"/>
      <c r="I62" s="4" t="s">
        <v>103</v>
      </c>
      <c r="J62" s="4"/>
      <c r="K62" s="6">
        <v>0</v>
      </c>
      <c r="L62" s="4"/>
      <c r="M62" s="6">
        <f>ROUND(M61+K62,5)</f>
        <v>64771.91</v>
      </c>
    </row>
    <row r="63" spans="1:13" x14ac:dyDescent="0.25">
      <c r="A63" s="4" t="s">
        <v>9</v>
      </c>
      <c r="B63" s="4"/>
      <c r="C63" s="5">
        <v>45230</v>
      </c>
      <c r="D63" s="4"/>
      <c r="E63" s="4" t="s">
        <v>20</v>
      </c>
      <c r="F63" s="4"/>
      <c r="G63" s="4" t="s">
        <v>78</v>
      </c>
      <c r="H63" s="4"/>
      <c r="I63" s="4" t="s">
        <v>103</v>
      </c>
      <c r="J63" s="4"/>
      <c r="K63" s="6">
        <v>0</v>
      </c>
      <c r="L63" s="4"/>
      <c r="M63" s="6">
        <f>ROUND(M62+K63,5)</f>
        <v>64771.91</v>
      </c>
    </row>
    <row r="64" spans="1:13" x14ac:dyDescent="0.25">
      <c r="A64" s="4" t="s">
        <v>9</v>
      </c>
      <c r="B64" s="4"/>
      <c r="C64" s="5">
        <v>45230</v>
      </c>
      <c r="D64" s="4"/>
      <c r="E64" s="4" t="s">
        <v>20</v>
      </c>
      <c r="F64" s="4"/>
      <c r="G64" s="4" t="s">
        <v>79</v>
      </c>
      <c r="H64" s="4"/>
      <c r="I64" s="4" t="s">
        <v>103</v>
      </c>
      <c r="J64" s="4"/>
      <c r="K64" s="6">
        <v>0</v>
      </c>
      <c r="L64" s="4"/>
      <c r="M64" s="6">
        <f>ROUND(M63+K64,5)</f>
        <v>64771.91</v>
      </c>
    </row>
    <row r="65" spans="1:13" x14ac:dyDescent="0.25">
      <c r="A65" s="4" t="s">
        <v>9</v>
      </c>
      <c r="B65" s="4"/>
      <c r="C65" s="5">
        <v>45230</v>
      </c>
      <c r="D65" s="4"/>
      <c r="E65" s="4" t="s">
        <v>20</v>
      </c>
      <c r="F65" s="4"/>
      <c r="G65" s="4" t="s">
        <v>80</v>
      </c>
      <c r="H65" s="4"/>
      <c r="I65" s="4" t="s">
        <v>103</v>
      </c>
      <c r="J65" s="4"/>
      <c r="K65" s="6">
        <v>0</v>
      </c>
      <c r="L65" s="4"/>
      <c r="M65" s="6">
        <f>ROUND(M64+K65,5)</f>
        <v>64771.91</v>
      </c>
    </row>
    <row r="66" spans="1:13" x14ac:dyDescent="0.25">
      <c r="A66" s="4" t="s">
        <v>9</v>
      </c>
      <c r="B66" s="4"/>
      <c r="C66" s="5">
        <v>45230</v>
      </c>
      <c r="D66" s="4"/>
      <c r="E66" s="4" t="s">
        <v>20</v>
      </c>
      <c r="F66" s="4"/>
      <c r="G66" s="4" t="s">
        <v>63</v>
      </c>
      <c r="H66" s="4"/>
      <c r="I66" s="4" t="s">
        <v>103</v>
      </c>
      <c r="J66" s="4"/>
      <c r="K66" s="6">
        <v>0</v>
      </c>
      <c r="L66" s="4"/>
      <c r="M66" s="6">
        <f>ROUND(M65+K66,5)</f>
        <v>64771.91</v>
      </c>
    </row>
    <row r="67" spans="1:13" x14ac:dyDescent="0.25">
      <c r="A67" s="4" t="s">
        <v>9</v>
      </c>
      <c r="B67" s="4"/>
      <c r="C67" s="5">
        <v>45230</v>
      </c>
      <c r="D67" s="4"/>
      <c r="E67" s="4" t="s">
        <v>20</v>
      </c>
      <c r="F67" s="4"/>
      <c r="G67" s="4" t="s">
        <v>81</v>
      </c>
      <c r="H67" s="4"/>
      <c r="I67" s="4" t="s">
        <v>103</v>
      </c>
      <c r="J67" s="4"/>
      <c r="K67" s="6">
        <v>0</v>
      </c>
      <c r="L67" s="4"/>
      <c r="M67" s="6">
        <f>ROUND(M66+K67,5)</f>
        <v>64771.91</v>
      </c>
    </row>
    <row r="68" spans="1:13" x14ac:dyDescent="0.25">
      <c r="A68" s="4" t="s">
        <v>9</v>
      </c>
      <c r="B68" s="4"/>
      <c r="C68" s="5">
        <v>45230</v>
      </c>
      <c r="D68" s="4"/>
      <c r="E68" s="4" t="s">
        <v>20</v>
      </c>
      <c r="F68" s="4"/>
      <c r="G68" s="4" t="s">
        <v>64</v>
      </c>
      <c r="H68" s="4"/>
      <c r="I68" s="4" t="s">
        <v>103</v>
      </c>
      <c r="J68" s="4"/>
      <c r="K68" s="6">
        <v>0</v>
      </c>
      <c r="L68" s="4"/>
      <c r="M68" s="6">
        <f>ROUND(M67+K68,5)</f>
        <v>64771.91</v>
      </c>
    </row>
    <row r="69" spans="1:13" x14ac:dyDescent="0.25">
      <c r="A69" s="4" t="s">
        <v>9</v>
      </c>
      <c r="B69" s="4"/>
      <c r="C69" s="5">
        <v>45230</v>
      </c>
      <c r="D69" s="4"/>
      <c r="E69" s="4" t="s">
        <v>20</v>
      </c>
      <c r="F69" s="4"/>
      <c r="G69" s="4" t="s">
        <v>82</v>
      </c>
      <c r="H69" s="4"/>
      <c r="I69" s="4" t="s">
        <v>103</v>
      </c>
      <c r="J69" s="4"/>
      <c r="K69" s="6">
        <v>0</v>
      </c>
      <c r="L69" s="4"/>
      <c r="M69" s="6">
        <f>ROUND(M68+K69,5)</f>
        <v>64771.91</v>
      </c>
    </row>
    <row r="70" spans="1:13" x14ac:dyDescent="0.25">
      <c r="A70" s="4" t="s">
        <v>9</v>
      </c>
      <c r="B70" s="4"/>
      <c r="C70" s="5">
        <v>45230</v>
      </c>
      <c r="D70" s="4"/>
      <c r="E70" s="4" t="s">
        <v>20</v>
      </c>
      <c r="F70" s="4"/>
      <c r="G70" s="4" t="s">
        <v>83</v>
      </c>
      <c r="H70" s="4"/>
      <c r="I70" s="4" t="s">
        <v>103</v>
      </c>
      <c r="J70" s="4"/>
      <c r="K70" s="6">
        <v>0</v>
      </c>
      <c r="L70" s="4"/>
      <c r="M70" s="6">
        <f>ROUND(M69+K70,5)</f>
        <v>64771.91</v>
      </c>
    </row>
    <row r="71" spans="1:13" x14ac:dyDescent="0.25">
      <c r="A71" s="4" t="s">
        <v>8</v>
      </c>
      <c r="B71" s="4"/>
      <c r="C71" s="5">
        <v>45230</v>
      </c>
      <c r="D71" s="4"/>
      <c r="E71" s="4" t="s">
        <v>21</v>
      </c>
      <c r="F71" s="4"/>
      <c r="G71" s="4" t="s">
        <v>65</v>
      </c>
      <c r="H71" s="4"/>
      <c r="I71" s="4" t="s">
        <v>104</v>
      </c>
      <c r="J71" s="4"/>
      <c r="K71" s="6">
        <v>-8012.34</v>
      </c>
      <c r="L71" s="4"/>
      <c r="M71" s="6">
        <f>ROUND(M70+K71,5)</f>
        <v>56759.57</v>
      </c>
    </row>
    <row r="72" spans="1:13" x14ac:dyDescent="0.25">
      <c r="A72" s="4" t="s">
        <v>11</v>
      </c>
      <c r="B72" s="4"/>
      <c r="C72" s="5">
        <v>45230</v>
      </c>
      <c r="D72" s="4"/>
      <c r="E72" s="4"/>
      <c r="F72" s="4"/>
      <c r="G72" s="4"/>
      <c r="H72" s="4"/>
      <c r="I72" s="4" t="s">
        <v>132</v>
      </c>
      <c r="J72" s="4"/>
      <c r="K72" s="6">
        <v>11.85</v>
      </c>
      <c r="L72" s="4"/>
      <c r="M72" s="6">
        <f>ROUND(M71+K72,5)</f>
        <v>56771.42</v>
      </c>
    </row>
    <row r="73" spans="1:13" x14ac:dyDescent="0.25">
      <c r="A73" s="4" t="s">
        <v>7</v>
      </c>
      <c r="B73" s="4"/>
      <c r="C73" s="5">
        <v>45230</v>
      </c>
      <c r="D73" s="4"/>
      <c r="E73" s="4" t="s">
        <v>49</v>
      </c>
      <c r="F73" s="4"/>
      <c r="G73" s="4" t="s">
        <v>56</v>
      </c>
      <c r="H73" s="4"/>
      <c r="I73" s="4" t="s">
        <v>133</v>
      </c>
      <c r="J73" s="4"/>
      <c r="K73" s="6">
        <v>-224.5</v>
      </c>
      <c r="L73" s="4"/>
      <c r="M73" s="6">
        <f>ROUND(M72+K73,5)</f>
        <v>56546.92</v>
      </c>
    </row>
    <row r="74" spans="1:13" x14ac:dyDescent="0.25">
      <c r="A74" s="4" t="s">
        <v>7</v>
      </c>
      <c r="B74" s="4"/>
      <c r="C74" s="5">
        <v>45230</v>
      </c>
      <c r="D74" s="4"/>
      <c r="E74" s="4" t="s">
        <v>50</v>
      </c>
      <c r="F74" s="4"/>
      <c r="G74" s="4" t="s">
        <v>92</v>
      </c>
      <c r="H74" s="4"/>
      <c r="I74" s="4" t="s">
        <v>134</v>
      </c>
      <c r="J74" s="4"/>
      <c r="K74" s="6">
        <v>-307.97000000000003</v>
      </c>
      <c r="L74" s="4"/>
      <c r="M74" s="6">
        <f>ROUND(M73+K74,5)</f>
        <v>56238.95</v>
      </c>
    </row>
    <row r="75" spans="1:13" x14ac:dyDescent="0.25">
      <c r="A75" s="4" t="s">
        <v>7</v>
      </c>
      <c r="B75" s="4"/>
      <c r="C75" s="5">
        <v>45230</v>
      </c>
      <c r="D75" s="4"/>
      <c r="E75" s="4" t="s">
        <v>51</v>
      </c>
      <c r="F75" s="4"/>
      <c r="G75" s="4" t="s">
        <v>93</v>
      </c>
      <c r="H75" s="4"/>
      <c r="I75" s="4" t="s">
        <v>135</v>
      </c>
      <c r="J75" s="4"/>
      <c r="K75" s="6">
        <v>-192</v>
      </c>
      <c r="L75" s="4"/>
      <c r="M75" s="6">
        <f>ROUND(M74+K75,5)</f>
        <v>56046.95</v>
      </c>
    </row>
    <row r="76" spans="1:13" x14ac:dyDescent="0.25">
      <c r="A76" s="4" t="s">
        <v>7</v>
      </c>
      <c r="B76" s="4"/>
      <c r="C76" s="5">
        <v>45230</v>
      </c>
      <c r="D76" s="4"/>
      <c r="E76" s="4" t="s">
        <v>52</v>
      </c>
      <c r="F76" s="4"/>
      <c r="G76" s="4" t="s">
        <v>75</v>
      </c>
      <c r="H76" s="4"/>
      <c r="I76" s="4" t="s">
        <v>136</v>
      </c>
      <c r="J76" s="4"/>
      <c r="K76" s="6">
        <v>-475.69</v>
      </c>
      <c r="L76" s="4"/>
      <c r="M76" s="6">
        <f>ROUND(M75+K76,5)</f>
        <v>55571.26</v>
      </c>
    </row>
    <row r="77" spans="1:13" ht="15.75" thickBot="1" x14ac:dyDescent="0.3">
      <c r="A77" s="4" t="s">
        <v>11</v>
      </c>
      <c r="B77" s="4"/>
      <c r="C77" s="5">
        <v>45230</v>
      </c>
      <c r="D77" s="4"/>
      <c r="E77" s="4"/>
      <c r="F77" s="4"/>
      <c r="G77" s="4"/>
      <c r="H77" s="4"/>
      <c r="I77" s="4" t="s">
        <v>11</v>
      </c>
      <c r="J77" s="4"/>
      <c r="K77" s="7">
        <v>7813.3</v>
      </c>
      <c r="L77" s="4"/>
      <c r="M77" s="7">
        <f>ROUND(M76+K77,5)</f>
        <v>63384.56</v>
      </c>
    </row>
    <row r="78" spans="1:13" ht="15.75" thickBot="1" x14ac:dyDescent="0.3">
      <c r="A78" s="4"/>
      <c r="B78" s="4"/>
      <c r="C78" s="5"/>
      <c r="D78" s="4"/>
      <c r="E78" s="4"/>
      <c r="F78" s="4"/>
      <c r="G78" s="4"/>
      <c r="H78" s="4"/>
      <c r="I78" s="4"/>
      <c r="J78" s="4"/>
      <c r="K78" s="8">
        <f>ROUND(SUM(K2:K77),5)</f>
        <v>-122012.7</v>
      </c>
      <c r="L78" s="4"/>
      <c r="M78" s="8">
        <f>M77</f>
        <v>63384.56</v>
      </c>
    </row>
    <row r="79" spans="1:13" s="10" customFormat="1" ht="12" thickBot="1" x14ac:dyDescent="0.25">
      <c r="A79" s="1"/>
      <c r="B79" s="1"/>
      <c r="C79" s="3"/>
      <c r="D79" s="1"/>
      <c r="E79" s="1"/>
      <c r="F79" s="1"/>
      <c r="G79" s="1"/>
      <c r="H79" s="1"/>
      <c r="I79" s="1"/>
      <c r="J79" s="1"/>
      <c r="K79" s="9">
        <f>K78</f>
        <v>-122012.7</v>
      </c>
      <c r="L79" s="1"/>
      <c r="M79" s="9">
        <f>M78</f>
        <v>63384.56</v>
      </c>
    </row>
    <row r="80" spans="1:13" ht="15.75" thickTop="1" x14ac:dyDescent="0.25"/>
  </sheetData>
  <printOptions gridLines="1"/>
  <pageMargins left="0.56999999999999995" right="0.17" top="0.99" bottom="0.75" header="0.1" footer="0.3"/>
  <pageSetup orientation="landscape" r:id="rId1"/>
  <headerFooter>
    <oddHeader>&amp;L&amp;"Arial,Bold"&amp;8 2:19 PM
 02/06/24
 Accrual Basis&amp;C&amp;"Arial,Bold"&amp;12 Bandera Co. River Auth. &amp;&amp; Groundwater Dist.
&amp;14 MONTHLY CHECK REGISTER
&amp;11October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 Hernandez</dc:creator>
  <cp:lastModifiedBy>Hayli Hernandez</cp:lastModifiedBy>
  <cp:lastPrinted>2024-02-06T20:24:07Z</cp:lastPrinted>
  <dcterms:created xsi:type="dcterms:W3CDTF">2024-02-06T20:19:15Z</dcterms:created>
  <dcterms:modified xsi:type="dcterms:W3CDTF">2024-02-06T20:24:36Z</dcterms:modified>
</cp:coreProperties>
</file>