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ey Curd\Desktop\"/>
    </mc:Choice>
  </mc:AlternateContent>
  <xr:revisionPtr revIDLastSave="0" documentId="13_ncr:1_{45244262-F3DF-45F4-8D83-5182A89EBA9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roposed Budget Worksheet AB V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1" i="1" l="1"/>
  <c r="F101" i="1"/>
  <c r="F98" i="1"/>
  <c r="F97" i="1"/>
  <c r="F96" i="1"/>
  <c r="E94" i="1"/>
  <c r="D94" i="1"/>
  <c r="G94" i="1" s="1"/>
  <c r="G93" i="1"/>
  <c r="F93" i="1"/>
  <c r="F92" i="1"/>
  <c r="F91" i="1"/>
  <c r="F90" i="1"/>
  <c r="F89" i="1"/>
  <c r="F87" i="1"/>
  <c r="E87" i="1"/>
  <c r="D87" i="1"/>
  <c r="G87" i="1" s="1"/>
  <c r="G86" i="1"/>
  <c r="F86" i="1"/>
  <c r="G84" i="1"/>
  <c r="F84" i="1"/>
  <c r="G83" i="1"/>
  <c r="F83" i="1"/>
  <c r="G82" i="1"/>
  <c r="F82" i="1"/>
  <c r="G81" i="1"/>
  <c r="F81" i="1"/>
  <c r="G80" i="1"/>
  <c r="F80" i="1"/>
  <c r="G79" i="1"/>
  <c r="F79" i="1"/>
  <c r="E77" i="1"/>
  <c r="D77" i="1"/>
  <c r="G77" i="1" s="1"/>
  <c r="G76" i="1"/>
  <c r="F76" i="1"/>
  <c r="G75" i="1"/>
  <c r="F75" i="1"/>
  <c r="G74" i="1"/>
  <c r="F74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1" i="1"/>
  <c r="F51" i="1"/>
  <c r="G50" i="1"/>
  <c r="F50" i="1"/>
  <c r="G49" i="1"/>
  <c r="F49" i="1"/>
  <c r="G48" i="1"/>
  <c r="F48" i="1"/>
  <c r="G47" i="1"/>
  <c r="F47" i="1"/>
  <c r="G46" i="1"/>
  <c r="F46" i="1"/>
  <c r="E44" i="1"/>
  <c r="D44" i="1"/>
  <c r="G44" i="1" s="1"/>
  <c r="G43" i="1"/>
  <c r="F43" i="1"/>
  <c r="G42" i="1"/>
  <c r="F42" i="1"/>
  <c r="G41" i="1"/>
  <c r="F41" i="1"/>
  <c r="G40" i="1"/>
  <c r="F40" i="1"/>
  <c r="G39" i="1"/>
  <c r="F39" i="1"/>
  <c r="F38" i="1"/>
  <c r="G36" i="1"/>
  <c r="F36" i="1"/>
  <c r="F35" i="1"/>
  <c r="F34" i="1"/>
  <c r="F33" i="1"/>
  <c r="F32" i="1"/>
  <c r="F31" i="1"/>
  <c r="F30" i="1"/>
  <c r="F29" i="1"/>
  <c r="F28" i="1"/>
  <c r="F27" i="1"/>
  <c r="F26" i="1"/>
  <c r="G24" i="1"/>
  <c r="F24" i="1"/>
  <c r="E24" i="1"/>
  <c r="D24" i="1"/>
  <c r="G23" i="1"/>
  <c r="F23" i="1"/>
  <c r="G22" i="1"/>
  <c r="F22" i="1"/>
  <c r="G21" i="1"/>
  <c r="F21" i="1"/>
  <c r="E19" i="1"/>
  <c r="E103" i="1" s="1"/>
  <c r="D19" i="1"/>
  <c r="G19" i="1" s="1"/>
  <c r="G18" i="1"/>
  <c r="F18" i="1"/>
  <c r="G17" i="1"/>
  <c r="F17" i="1"/>
  <c r="G16" i="1"/>
  <c r="F16" i="1"/>
  <c r="G15" i="1"/>
  <c r="F15" i="1"/>
  <c r="E12" i="1"/>
  <c r="D12" i="1"/>
  <c r="G11" i="1"/>
  <c r="F11" i="1"/>
  <c r="G9" i="1"/>
  <c r="F9" i="1"/>
  <c r="G8" i="1"/>
  <c r="F8" i="1"/>
  <c r="G7" i="1"/>
  <c r="F7" i="1"/>
  <c r="G6" i="1"/>
  <c r="F6" i="1"/>
  <c r="G5" i="1"/>
  <c r="F5" i="1"/>
  <c r="G4" i="1"/>
  <c r="F4" i="1"/>
  <c r="E105" i="1" l="1"/>
  <c r="F12" i="1"/>
  <c r="F77" i="1"/>
  <c r="G12" i="1"/>
  <c r="F44" i="1"/>
  <c r="D103" i="1"/>
  <c r="D105" i="1" s="1"/>
  <c r="F94" i="1"/>
  <c r="F19" i="1"/>
  <c r="G103" i="1" l="1"/>
  <c r="F103" i="1"/>
</calcChain>
</file>

<file path=xl/sharedStrings.xml><?xml version="1.0" encoding="utf-8"?>
<sst xmlns="http://schemas.openxmlformats.org/spreadsheetml/2006/main" count="111" uniqueCount="109">
  <si>
    <t>BCRAGD FY 2021 Budget</t>
  </si>
  <si>
    <t>Proposed Budget FYE 9/30/21</t>
  </si>
  <si>
    <t>Budget FYE 9/30/20</t>
  </si>
  <si>
    <t>Increase/Decrease</t>
  </si>
  <si>
    <t>Income</t>
  </si>
  <si>
    <t>Tax Revenue</t>
  </si>
  <si>
    <t>Well Permits</t>
  </si>
  <si>
    <t>Interest Income</t>
  </si>
  <si>
    <t>Water Qualtiy Testing Fees</t>
  </si>
  <si>
    <t>USGS Gauge Station (BEC) &amp; (BC)</t>
  </si>
  <si>
    <t>Miscellaneous Income</t>
  </si>
  <si>
    <t>Flood Project Funds (From Contributing Partners)</t>
  </si>
  <si>
    <t>Flood Project Funds (Reserves)</t>
  </si>
  <si>
    <t>Total Income</t>
  </si>
  <si>
    <t>Expenses</t>
  </si>
  <si>
    <t xml:space="preserve"> </t>
  </si>
  <si>
    <t>Payroll Expense</t>
  </si>
  <si>
    <t>Staff Payroll  (Wages)</t>
  </si>
  <si>
    <t>University Internship</t>
  </si>
  <si>
    <t>Employee Health Insurance</t>
  </si>
  <si>
    <t>Employee Retirement</t>
  </si>
  <si>
    <t>Total Payroll Expense</t>
  </si>
  <si>
    <t>Taxes &amp; Fees</t>
  </si>
  <si>
    <t>Appraisal District</t>
  </si>
  <si>
    <t>Payroll Tax - Social Sec. &amp; Med</t>
  </si>
  <si>
    <t>State Unemployment - TWC</t>
  </si>
  <si>
    <t>Total Taxes &amp; Fees Expense</t>
  </si>
  <si>
    <t>Insurance</t>
  </si>
  <si>
    <t>Auto Liability</t>
  </si>
  <si>
    <t>Deductible</t>
  </si>
  <si>
    <t>Errors and Ommissions</t>
  </si>
  <si>
    <t>General Liability</t>
  </si>
  <si>
    <t>Property - Auto</t>
  </si>
  <si>
    <t>Property -  Equipment</t>
  </si>
  <si>
    <t>Property - Building</t>
  </si>
  <si>
    <t>Property Real &amp; Personal</t>
  </si>
  <si>
    <t>Surety Bond</t>
  </si>
  <si>
    <t>Workers Comp</t>
  </si>
  <si>
    <t>Total Insurance Expense</t>
  </si>
  <si>
    <t>Prof. Services</t>
  </si>
  <si>
    <t>State Auditor</t>
  </si>
  <si>
    <t>Auditor (Annual)</t>
  </si>
  <si>
    <t>Bookkeeper</t>
  </si>
  <si>
    <t>Attorney/Legal</t>
  </si>
  <si>
    <t>Legislative Lobbying</t>
  </si>
  <si>
    <t>Technical Support - IT</t>
  </si>
  <si>
    <t>Total Prof. Services Expense</t>
  </si>
  <si>
    <t>Operating Expenses</t>
  </si>
  <si>
    <t>Bldg-Property Improv. &amp; Maint.</t>
  </si>
  <si>
    <t>Medina Lake Annex Office (rent)</t>
  </si>
  <si>
    <t>Computer Software &amp; Supplies</t>
  </si>
  <si>
    <t>Google Aps For Business</t>
  </si>
  <si>
    <t>Contingencies</t>
  </si>
  <si>
    <t>Dues, Fees &amp; Subscriptions</t>
  </si>
  <si>
    <t xml:space="preserve">Office Security </t>
  </si>
  <si>
    <t>Employee-Training,Cert.,Licens.</t>
  </si>
  <si>
    <t>Travel, Conference, Meetings</t>
  </si>
  <si>
    <t>Election</t>
  </si>
  <si>
    <t>Furniture</t>
  </si>
  <si>
    <t>Equipment &amp; Supplies</t>
  </si>
  <si>
    <t>Website</t>
  </si>
  <si>
    <t>Office Supplies</t>
  </si>
  <si>
    <t>Postage</t>
  </si>
  <si>
    <t>Water Quality-Conserv. Projects</t>
  </si>
  <si>
    <t>Clean River Program</t>
  </si>
  <si>
    <t>Illegal Dumping - Litter Abatement</t>
  </si>
  <si>
    <t>Water Test Supplies</t>
  </si>
  <si>
    <t xml:space="preserve">Aquifer Monitoring </t>
  </si>
  <si>
    <t>Well Logging &amp; Equipment</t>
  </si>
  <si>
    <t>Well Plugging</t>
  </si>
  <si>
    <t>ASR &amp; Water Catchment Projects</t>
  </si>
  <si>
    <t>Brush Control - Arundo Donax</t>
  </si>
  <si>
    <t>Invasives- Zebra Mussels</t>
  </si>
  <si>
    <t>Riparian Projects</t>
  </si>
  <si>
    <t>USGS Flood Warning Project</t>
  </si>
  <si>
    <t>Medina Lake Water Quality-USGS</t>
  </si>
  <si>
    <t>USGS - Gauges - Total</t>
  </si>
  <si>
    <t>USGS Gauge - NW Bandera County</t>
  </si>
  <si>
    <t>GMA-9 / DFC Compliance</t>
  </si>
  <si>
    <t>Total Operating Expenses</t>
  </si>
  <si>
    <t>Community Outreach &amp; Education</t>
  </si>
  <si>
    <t>Education &amp; Notices</t>
  </si>
  <si>
    <t>Bandera, Medina, Utopia ISD</t>
  </si>
  <si>
    <t>Public Relations</t>
  </si>
  <si>
    <t>Texas A&amp;M 4H Youth Water Amb</t>
  </si>
  <si>
    <t>Training Our Future Scientists</t>
  </si>
  <si>
    <t>Flood Awareness Education</t>
  </si>
  <si>
    <t>Texas Water Foundation</t>
  </si>
  <si>
    <t>Medina River Clean Up</t>
  </si>
  <si>
    <t>Total Community Outreach Expense</t>
  </si>
  <si>
    <t>Utilities</t>
  </si>
  <si>
    <t>Electric</t>
  </si>
  <si>
    <t>Water</t>
  </si>
  <si>
    <t>Telephone</t>
  </si>
  <si>
    <t>Internet</t>
  </si>
  <si>
    <t>Utilities - Other</t>
  </si>
  <si>
    <t>Total Utilities Expense</t>
  </si>
  <si>
    <t>Vehicle</t>
  </si>
  <si>
    <t>Gas</t>
  </si>
  <si>
    <t>Repair &amp; Maintenance</t>
  </si>
  <si>
    <t>Mileage reimbursement</t>
  </si>
  <si>
    <t>Vehicle - Other</t>
  </si>
  <si>
    <t>Vehicle Replacement</t>
  </si>
  <si>
    <t>Total Vehicle Expense</t>
  </si>
  <si>
    <t>Total Expense</t>
  </si>
  <si>
    <t>To / From Reserves</t>
  </si>
  <si>
    <t>*No Outstanding Debt Obligations</t>
  </si>
  <si>
    <t>*Estimated Tax Rate: $0.04489/$100</t>
  </si>
  <si>
    <t>* Adopted September 17,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</si>
</sst>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;\-#,##0.00"/>
  </numFmts>
  <fonts count="10">
    <font>
      <sz val="11"/>
      <color rgb="FF000000"/>
      <name val="Calibri"/>
    </font>
    <font>
      <b/>
      <sz val="20"/>
      <color rgb="FF000000"/>
      <name val="Arial"/>
    </font>
    <font>
      <sz val="11"/>
      <name val="Calibri"/>
    </font>
    <font>
      <sz val="12"/>
      <name val="Calibri"/>
    </font>
    <font>
      <b/>
      <sz val="12"/>
      <color rgb="FF000000"/>
      <name val="Arial"/>
    </font>
    <font>
      <b/>
      <sz val="12"/>
      <color rgb="FF000000"/>
      <name val="Calibri"/>
    </font>
    <font>
      <sz val="12"/>
      <color rgb="FF000000"/>
      <name val="Calibri"/>
    </font>
    <font>
      <sz val="12"/>
      <color rgb="FF000000"/>
      <name val="Arial"/>
    </font>
    <font>
      <b/>
      <sz val="16"/>
      <name val="Calibri"/>
    </font>
    <font>
      <sz val="16"/>
      <name val="Calibri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B7B7B7"/>
        <bgColor rgb="FFB7B7B7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/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43" fontId="5" fillId="2" borderId="7" xfId="0" applyNumberFormat="1" applyFont="1" applyFill="1" applyBorder="1" applyAlignment="1">
      <alignment horizontal="center" wrapText="1"/>
    </xf>
    <xf numFmtId="43" fontId="5" fillId="2" borderId="8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49" fontId="4" fillId="0" borderId="10" xfId="0" applyNumberFormat="1" applyFont="1" applyBorder="1" applyAlignment="1">
      <alignment wrapText="1"/>
    </xf>
    <xf numFmtId="49" fontId="4" fillId="0" borderId="0" xfId="0" applyNumberFormat="1" applyFont="1" applyAlignment="1">
      <alignment wrapText="1"/>
    </xf>
    <xf numFmtId="164" fontId="6" fillId="0" borderId="8" xfId="0" applyNumberFormat="1" applyFont="1" applyBorder="1" applyAlignment="1">
      <alignment wrapText="1"/>
    </xf>
    <xf numFmtId="164" fontId="6" fillId="0" borderId="11" xfId="0" applyNumberFormat="1" applyFont="1" applyBorder="1" applyAlignment="1">
      <alignment wrapText="1"/>
    </xf>
    <xf numFmtId="0" fontId="6" fillId="0" borderId="8" xfId="0" applyFont="1" applyBorder="1" applyAlignment="1">
      <alignment wrapText="1"/>
    </xf>
    <xf numFmtId="164" fontId="7" fillId="0" borderId="8" xfId="0" applyNumberFormat="1" applyFont="1" applyBorder="1" applyAlignment="1">
      <alignment wrapText="1"/>
    </xf>
    <xf numFmtId="164" fontId="7" fillId="0" borderId="11" xfId="0" applyNumberFormat="1" applyFont="1" applyBorder="1" applyAlignment="1">
      <alignment wrapText="1"/>
    </xf>
    <xf numFmtId="10" fontId="7" fillId="0" borderId="8" xfId="0" applyNumberFormat="1" applyFont="1" applyBorder="1" applyAlignment="1">
      <alignment wrapText="1"/>
    </xf>
    <xf numFmtId="49" fontId="4" fillId="0" borderId="0" xfId="0" applyNumberFormat="1" applyFont="1" applyAlignment="1">
      <alignment wrapText="1"/>
    </xf>
    <xf numFmtId="49" fontId="4" fillId="2" borderId="12" xfId="0" applyNumberFormat="1" applyFont="1" applyFill="1" applyBorder="1" applyAlignment="1">
      <alignment wrapText="1"/>
    </xf>
    <xf numFmtId="49" fontId="4" fillId="2" borderId="13" xfId="0" applyNumberFormat="1" applyFont="1" applyFill="1" applyBorder="1" applyAlignment="1">
      <alignment wrapText="1"/>
    </xf>
    <xf numFmtId="164" fontId="4" fillId="2" borderId="14" xfId="0" applyNumberFormat="1" applyFont="1" applyFill="1" applyBorder="1" applyAlignment="1">
      <alignment wrapText="1"/>
    </xf>
    <xf numFmtId="10" fontId="4" fillId="2" borderId="15" xfId="0" applyNumberFormat="1" applyFont="1" applyFill="1" applyBorder="1" applyAlignment="1">
      <alignment wrapText="1"/>
    </xf>
    <xf numFmtId="49" fontId="4" fillId="0" borderId="10" xfId="0" applyNumberFormat="1" applyFont="1" applyBorder="1" applyAlignment="1">
      <alignment wrapText="1"/>
    </xf>
    <xf numFmtId="164" fontId="7" fillId="0" borderId="8" xfId="0" applyNumberFormat="1" applyFont="1" applyBorder="1" applyAlignment="1">
      <alignment wrapText="1"/>
    </xf>
    <xf numFmtId="164" fontId="7" fillId="0" borderId="11" xfId="0" applyNumberFormat="1" applyFont="1" applyBorder="1" applyAlignment="1">
      <alignment wrapText="1"/>
    </xf>
    <xf numFmtId="49" fontId="4" fillId="2" borderId="13" xfId="0" applyNumberFormat="1" applyFont="1" applyFill="1" applyBorder="1" applyAlignment="1">
      <alignment wrapText="1"/>
    </xf>
    <xf numFmtId="164" fontId="7" fillId="2" borderId="14" xfId="0" applyNumberFormat="1" applyFont="1" applyFill="1" applyBorder="1" applyAlignment="1">
      <alignment wrapText="1"/>
    </xf>
    <xf numFmtId="10" fontId="7" fillId="2" borderId="15" xfId="0" applyNumberFormat="1" applyFont="1" applyFill="1" applyBorder="1" applyAlignment="1">
      <alignment wrapText="1"/>
    </xf>
    <xf numFmtId="0" fontId="3" fillId="0" borderId="0" xfId="0" applyFont="1" applyAlignment="1"/>
    <xf numFmtId="164" fontId="7" fillId="0" borderId="16" xfId="0" applyNumberFormat="1" applyFont="1" applyBorder="1" applyAlignment="1">
      <alignment wrapText="1"/>
    </xf>
    <xf numFmtId="164" fontId="7" fillId="0" borderId="17" xfId="0" applyNumberFormat="1" applyFont="1" applyBorder="1" applyAlignment="1">
      <alignment wrapText="1"/>
    </xf>
    <xf numFmtId="164" fontId="7" fillId="2" borderId="14" xfId="0" applyNumberFormat="1" applyFont="1" applyFill="1" applyBorder="1" applyAlignment="1">
      <alignment wrapText="1"/>
    </xf>
    <xf numFmtId="0" fontId="6" fillId="0" borderId="8" xfId="0" applyFont="1" applyBorder="1" applyAlignment="1">
      <alignment horizontal="center" wrapText="1"/>
    </xf>
    <xf numFmtId="164" fontId="7" fillId="3" borderId="18" xfId="0" applyNumberFormat="1" applyFont="1" applyFill="1" applyBorder="1" applyAlignment="1">
      <alignment wrapText="1"/>
    </xf>
    <xf numFmtId="10" fontId="7" fillId="0" borderId="8" xfId="0" applyNumberFormat="1" applyFont="1" applyBorder="1" applyAlignment="1">
      <alignment wrapText="1"/>
    </xf>
    <xf numFmtId="49" fontId="4" fillId="3" borderId="19" xfId="0" applyNumberFormat="1" applyFont="1" applyFill="1" applyBorder="1" applyAlignment="1">
      <alignment wrapText="1"/>
    </xf>
    <xf numFmtId="164" fontId="6" fillId="0" borderId="0" xfId="0" applyNumberFormat="1" applyFont="1" applyAlignment="1">
      <alignment wrapText="1"/>
    </xf>
    <xf numFmtId="10" fontId="6" fillId="0" borderId="0" xfId="0" applyNumberFormat="1" applyFont="1" applyAlignment="1"/>
    <xf numFmtId="49" fontId="4" fillId="2" borderId="20" xfId="0" applyNumberFormat="1" applyFont="1" applyFill="1" applyBorder="1" applyAlignment="1">
      <alignment wrapText="1"/>
    </xf>
    <xf numFmtId="49" fontId="4" fillId="2" borderId="0" xfId="0" applyNumberFormat="1" applyFont="1" applyFill="1" applyAlignment="1">
      <alignment wrapText="1"/>
    </xf>
    <xf numFmtId="49" fontId="4" fillId="2" borderId="0" xfId="0" applyNumberFormat="1" applyFont="1" applyFill="1" applyAlignment="1">
      <alignment wrapText="1"/>
    </xf>
    <xf numFmtId="164" fontId="7" fillId="3" borderId="18" xfId="0" applyNumberFormat="1" applyFont="1" applyFill="1" applyBorder="1" applyAlignment="1">
      <alignment wrapText="1"/>
    </xf>
    <xf numFmtId="10" fontId="6" fillId="0" borderId="8" xfId="0" applyNumberFormat="1" applyFont="1" applyBorder="1" applyAlignment="1">
      <alignment wrapText="1"/>
    </xf>
    <xf numFmtId="164" fontId="7" fillId="3" borderId="8" xfId="0" applyNumberFormat="1" applyFont="1" applyFill="1" applyBorder="1" applyAlignment="1">
      <alignment wrapText="1"/>
    </xf>
    <xf numFmtId="164" fontId="7" fillId="2" borderId="21" xfId="0" applyNumberFormat="1" applyFont="1" applyFill="1" applyBorder="1" applyAlignment="1">
      <alignment wrapText="1"/>
    </xf>
    <xf numFmtId="164" fontId="6" fillId="2" borderId="22" xfId="0" applyNumberFormat="1" applyFont="1" applyFill="1" applyBorder="1" applyAlignment="1">
      <alignment wrapText="1"/>
    </xf>
    <xf numFmtId="10" fontId="6" fillId="2" borderId="21" xfId="0" applyNumberFormat="1" applyFont="1" applyFill="1" applyBorder="1" applyAlignment="1">
      <alignment wrapText="1"/>
    </xf>
    <xf numFmtId="49" fontId="4" fillId="0" borderId="10" xfId="0" applyNumberFormat="1" applyFont="1" applyBorder="1" applyAlignment="1"/>
    <xf numFmtId="49" fontId="4" fillId="0" borderId="0" xfId="0" applyNumberFormat="1" applyFont="1" applyAlignment="1"/>
    <xf numFmtId="164" fontId="7" fillId="0" borderId="0" xfId="0" applyNumberFormat="1" applyFont="1" applyAlignment="1"/>
    <xf numFmtId="164" fontId="7" fillId="0" borderId="0" xfId="0" applyNumberFormat="1" applyFont="1" applyAlignment="1"/>
    <xf numFmtId="10" fontId="7" fillId="0" borderId="0" xfId="0" applyNumberFormat="1" applyFont="1" applyAlignment="1"/>
    <xf numFmtId="49" fontId="4" fillId="2" borderId="23" xfId="0" applyNumberFormat="1" applyFont="1" applyFill="1" applyBorder="1" applyAlignment="1"/>
    <xf numFmtId="49" fontId="4" fillId="2" borderId="24" xfId="0" applyNumberFormat="1" applyFont="1" applyFill="1" applyBorder="1" applyAlignment="1"/>
    <xf numFmtId="164" fontId="4" fillId="2" borderId="21" xfId="0" applyNumberFormat="1" applyFont="1" applyFill="1" applyBorder="1" applyAlignment="1"/>
    <xf numFmtId="164" fontId="4" fillId="2" borderId="22" xfId="0" applyNumberFormat="1" applyFont="1" applyFill="1" applyBorder="1" applyAlignment="1"/>
    <xf numFmtId="10" fontId="4" fillId="2" borderId="21" xfId="0" applyNumberFormat="1" applyFont="1" applyFill="1" applyBorder="1" applyAlignment="1"/>
    <xf numFmtId="164" fontId="6" fillId="0" borderId="0" xfId="0" applyNumberFormat="1" applyFont="1" applyAlignment="1"/>
    <xf numFmtId="49" fontId="4" fillId="0" borderId="25" xfId="0" applyNumberFormat="1" applyFont="1" applyBorder="1" applyAlignment="1"/>
    <xf numFmtId="43" fontId="6" fillId="0" borderId="8" xfId="0" applyNumberFormat="1" applyFont="1" applyBorder="1" applyAlignment="1"/>
    <xf numFmtId="0" fontId="6" fillId="0" borderId="0" xfId="0" applyFont="1" applyAlignment="1"/>
    <xf numFmtId="0" fontId="6" fillId="0" borderId="8" xfId="0" applyFont="1" applyBorder="1" applyAlignment="1"/>
    <xf numFmtId="165" fontId="4" fillId="0" borderId="8" xfId="0" applyNumberFormat="1" applyFont="1" applyBorder="1" applyAlignment="1"/>
    <xf numFmtId="0" fontId="4" fillId="0" borderId="0" xfId="0" applyFont="1" applyAlignment="1"/>
    <xf numFmtId="0" fontId="5" fillId="0" borderId="8" xfId="0" applyFont="1" applyBorder="1" applyAlignment="1"/>
    <xf numFmtId="0" fontId="4" fillId="0" borderId="26" xfId="0" applyFont="1" applyBorder="1" applyAlignment="1"/>
    <xf numFmtId="0" fontId="4" fillId="0" borderId="27" xfId="0" applyFont="1" applyBorder="1" applyAlignment="1"/>
    <xf numFmtId="0" fontId="4" fillId="0" borderId="28" xfId="0" applyFont="1" applyBorder="1" applyAlignment="1"/>
    <xf numFmtId="43" fontId="6" fillId="0" borderId="16" xfId="0" applyNumberFormat="1" applyFont="1" applyBorder="1" applyAlignment="1"/>
    <xf numFmtId="0" fontId="6" fillId="0" borderId="27" xfId="0" applyFont="1" applyBorder="1" applyAlignment="1"/>
    <xf numFmtId="0" fontId="6" fillId="0" borderId="16" xfId="0" applyFont="1" applyBorder="1" applyAlignment="1"/>
    <xf numFmtId="0" fontId="8" fillId="0" borderId="10" xfId="0" applyFont="1" applyBorder="1" applyAlignment="1"/>
    <xf numFmtId="0" fontId="9" fillId="0" borderId="0" xfId="0" applyFont="1"/>
    <xf numFmtId="0" fontId="3" fillId="0" borderId="10" xfId="0" applyFont="1" applyBorder="1"/>
    <xf numFmtId="0" fontId="1" fillId="0" borderId="1" xfId="0" applyFont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Y996"/>
  <sheetViews>
    <sheetView tabSelected="1" workbookViewId="0">
      <selection sqref="A1:G1"/>
    </sheetView>
  </sheetViews>
  <sheetFormatPr defaultColWidth="17.28515625" defaultRowHeight="15" customHeight="1"/>
  <cols>
    <col min="1" max="1" width="18.28515625" customWidth="1"/>
    <col min="2" max="2" width="26.5703125" customWidth="1"/>
    <col min="3" max="3" width="26.140625" customWidth="1"/>
    <col min="4" max="5" width="12.7109375" customWidth="1"/>
    <col min="6" max="6" width="11.28515625" customWidth="1"/>
    <col min="7" max="7" width="11.140625" customWidth="1"/>
  </cols>
  <sheetData>
    <row r="1" spans="1:25" ht="30.75" customHeight="1">
      <c r="A1" s="74" t="s">
        <v>0</v>
      </c>
      <c r="B1" s="75"/>
      <c r="C1" s="75"/>
      <c r="D1" s="75"/>
      <c r="E1" s="75"/>
      <c r="F1" s="75"/>
      <c r="G1" s="76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>
      <c r="A2" s="3"/>
      <c r="B2" s="4"/>
      <c r="C2" s="5"/>
      <c r="D2" s="6" t="s">
        <v>1</v>
      </c>
      <c r="E2" s="7" t="s">
        <v>2</v>
      </c>
      <c r="F2" s="8" t="s">
        <v>3</v>
      </c>
      <c r="G2" s="8" t="s">
        <v>3</v>
      </c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>
      <c r="A3" s="9" t="s">
        <v>4</v>
      </c>
      <c r="B3" s="10"/>
      <c r="C3" s="10"/>
      <c r="D3" s="11"/>
      <c r="E3" s="11"/>
      <c r="F3" s="12"/>
      <c r="G3" s="13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>
      <c r="A4" s="9"/>
      <c r="B4" s="10" t="s">
        <v>5</v>
      </c>
      <c r="C4" s="10"/>
      <c r="D4" s="14">
        <v>1039000</v>
      </c>
      <c r="E4" s="14">
        <v>975900</v>
      </c>
      <c r="F4" s="15">
        <f t="shared" ref="F4:F9" si="0">D4-E4</f>
        <v>63100</v>
      </c>
      <c r="G4" s="16">
        <f t="shared" ref="G4:G9" si="1">(((D4-E4)/E4)*100)/100</f>
        <v>6.465826416641049E-2</v>
      </c>
      <c r="H4" s="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>
      <c r="A5" s="9"/>
      <c r="B5" s="10" t="s">
        <v>6</v>
      </c>
      <c r="C5" s="10"/>
      <c r="D5" s="14">
        <v>20000</v>
      </c>
      <c r="E5" s="14">
        <v>18000</v>
      </c>
      <c r="F5" s="15">
        <f t="shared" si="0"/>
        <v>2000</v>
      </c>
      <c r="G5" s="16">
        <f t="shared" si="1"/>
        <v>0.1111111111111111</v>
      </c>
      <c r="H5" s="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>
      <c r="A6" s="9"/>
      <c r="B6" s="10" t="s">
        <v>7</v>
      </c>
      <c r="C6" s="10"/>
      <c r="D6" s="14">
        <v>520</v>
      </c>
      <c r="E6" s="14">
        <v>520</v>
      </c>
      <c r="F6" s="15">
        <f t="shared" si="0"/>
        <v>0</v>
      </c>
      <c r="G6" s="16">
        <f t="shared" si="1"/>
        <v>0</v>
      </c>
      <c r="H6" s="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>
      <c r="A7" s="9"/>
      <c r="B7" s="10" t="s">
        <v>8</v>
      </c>
      <c r="C7" s="10"/>
      <c r="D7" s="14">
        <v>6000</v>
      </c>
      <c r="E7" s="14">
        <v>6000</v>
      </c>
      <c r="F7" s="15">
        <f t="shared" si="0"/>
        <v>0</v>
      </c>
      <c r="G7" s="16">
        <f t="shared" si="1"/>
        <v>0</v>
      </c>
      <c r="H7" s="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>
      <c r="A8" s="9"/>
      <c r="B8" s="10" t="s">
        <v>9</v>
      </c>
      <c r="C8" s="10"/>
      <c r="D8" s="14">
        <v>6800</v>
      </c>
      <c r="E8" s="14">
        <v>6800</v>
      </c>
      <c r="F8" s="15">
        <f t="shared" si="0"/>
        <v>0</v>
      </c>
      <c r="G8" s="16">
        <f t="shared" si="1"/>
        <v>0</v>
      </c>
      <c r="H8" s="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>
      <c r="A9" s="9"/>
      <c r="B9" s="10" t="s">
        <v>10</v>
      </c>
      <c r="C9" s="10"/>
      <c r="D9" s="14">
        <v>2500</v>
      </c>
      <c r="E9" s="14">
        <v>2500</v>
      </c>
      <c r="F9" s="15">
        <f t="shared" si="0"/>
        <v>0</v>
      </c>
      <c r="G9" s="16">
        <f t="shared" si="1"/>
        <v>0</v>
      </c>
      <c r="H9" s="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>
      <c r="A10" s="9"/>
      <c r="B10" s="17" t="s">
        <v>11</v>
      </c>
      <c r="C10" s="10"/>
      <c r="D10" s="14">
        <v>40000</v>
      </c>
      <c r="E10" s="14"/>
      <c r="F10" s="15"/>
      <c r="G10" s="16"/>
      <c r="H10" s="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>
      <c r="A11" s="9"/>
      <c r="B11" s="17" t="s">
        <v>12</v>
      </c>
      <c r="C11" s="10"/>
      <c r="D11" s="14"/>
      <c r="E11" s="14">
        <v>50000</v>
      </c>
      <c r="F11" s="15">
        <f t="shared" ref="F11:F12" si="2">D11-E11</f>
        <v>-50000</v>
      </c>
      <c r="G11" s="16">
        <f t="shared" ref="G11:G12" si="3">(((D11-E11)/E11)*100)/100</f>
        <v>-1</v>
      </c>
      <c r="H11" s="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>
      <c r="A12" s="18" t="s">
        <v>13</v>
      </c>
      <c r="B12" s="19"/>
      <c r="C12" s="19"/>
      <c r="D12" s="20">
        <f t="shared" ref="D12:E12" si="4">SUM(D4:D11)</f>
        <v>1114820</v>
      </c>
      <c r="E12" s="20">
        <f t="shared" si="4"/>
        <v>1059720</v>
      </c>
      <c r="F12" s="20">
        <f t="shared" si="2"/>
        <v>55100</v>
      </c>
      <c r="G12" s="21">
        <f t="shared" si="3"/>
        <v>5.1994866568527538E-2</v>
      </c>
      <c r="H12" s="1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>
      <c r="A13" s="22" t="s">
        <v>14</v>
      </c>
      <c r="B13" s="10"/>
      <c r="C13" s="10"/>
      <c r="D13" s="23"/>
      <c r="E13" s="23"/>
      <c r="F13" s="15"/>
      <c r="G13" s="16" t="s">
        <v>15</v>
      </c>
      <c r="H13" s="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>
      <c r="A14" s="9"/>
      <c r="B14" s="10" t="s">
        <v>16</v>
      </c>
      <c r="C14" s="10"/>
      <c r="D14" s="23"/>
      <c r="E14" s="23"/>
      <c r="F14" s="15"/>
      <c r="G14" s="16"/>
      <c r="H14" s="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>
      <c r="A15" s="9"/>
      <c r="B15" s="10"/>
      <c r="C15" s="10" t="s">
        <v>17</v>
      </c>
      <c r="D15" s="14">
        <v>513350</v>
      </c>
      <c r="E15" s="14">
        <v>495000</v>
      </c>
      <c r="F15" s="15">
        <f t="shared" ref="F15:F19" si="5">D15-E15</f>
        <v>18350</v>
      </c>
      <c r="G15" s="16">
        <f t="shared" ref="G15:G19" si="6">(((D15-E15)/E15)*100)/100</f>
        <v>3.7070707070707073E-2</v>
      </c>
      <c r="H15" s="1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>
      <c r="A16" s="9"/>
      <c r="B16" s="10"/>
      <c r="C16" s="10" t="s">
        <v>18</v>
      </c>
      <c r="D16" s="14">
        <v>0</v>
      </c>
      <c r="E16" s="14">
        <v>790</v>
      </c>
      <c r="F16" s="15">
        <f t="shared" si="5"/>
        <v>-790</v>
      </c>
      <c r="G16" s="16">
        <f t="shared" si="6"/>
        <v>-1</v>
      </c>
      <c r="H16" s="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>
      <c r="A17" s="9"/>
      <c r="B17" s="10"/>
      <c r="C17" s="10" t="s">
        <v>19</v>
      </c>
      <c r="D17" s="14">
        <v>92000</v>
      </c>
      <c r="E17" s="14">
        <v>90000</v>
      </c>
      <c r="F17" s="15">
        <f t="shared" si="5"/>
        <v>2000</v>
      </c>
      <c r="G17" s="16">
        <f t="shared" si="6"/>
        <v>2.2222222222222223E-2</v>
      </c>
      <c r="H17" s="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>
      <c r="A18" s="9"/>
      <c r="B18" s="10"/>
      <c r="C18" s="17" t="s">
        <v>20</v>
      </c>
      <c r="D18" s="14">
        <v>16500</v>
      </c>
      <c r="E18" s="14">
        <v>14000</v>
      </c>
      <c r="F18" s="24">
        <f t="shared" si="5"/>
        <v>2500</v>
      </c>
      <c r="G18" s="16">
        <f t="shared" si="6"/>
        <v>0.17857142857142858</v>
      </c>
      <c r="H18" s="1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>
      <c r="A19" s="18"/>
      <c r="B19" s="25" t="s">
        <v>21</v>
      </c>
      <c r="C19" s="19"/>
      <c r="D19" s="26">
        <f t="shared" ref="D19:E19" si="7">SUM(D15:D18)</f>
        <v>621850</v>
      </c>
      <c r="E19" s="26">
        <f t="shared" si="7"/>
        <v>599790</v>
      </c>
      <c r="F19" s="26">
        <f t="shared" si="5"/>
        <v>22060</v>
      </c>
      <c r="G19" s="27">
        <f t="shared" si="6"/>
        <v>3.6779539505493591E-2</v>
      </c>
      <c r="H19" s="1"/>
      <c r="I19" s="28" t="s">
        <v>15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>
      <c r="A20" s="9"/>
      <c r="B20" s="17" t="s">
        <v>22</v>
      </c>
      <c r="C20" s="10"/>
      <c r="D20" s="23"/>
      <c r="E20" s="23"/>
      <c r="F20" s="15"/>
      <c r="G20" s="16"/>
      <c r="H20" s="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>
      <c r="A21" s="9"/>
      <c r="B21" s="10"/>
      <c r="C21" s="10" t="s">
        <v>23</v>
      </c>
      <c r="D21" s="14">
        <v>27000</v>
      </c>
      <c r="E21" s="14">
        <v>27000</v>
      </c>
      <c r="F21" s="15">
        <f t="shared" ref="F21:F24" si="8">D21-E21</f>
        <v>0</v>
      </c>
      <c r="G21" s="16">
        <f t="shared" ref="G21:G24" si="9">(((D21-E21)/E21)*100)/100</f>
        <v>0</v>
      </c>
      <c r="H21" s="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>
      <c r="A22" s="9"/>
      <c r="B22" s="10"/>
      <c r="C22" s="10" t="s">
        <v>24</v>
      </c>
      <c r="D22" s="14">
        <v>31000</v>
      </c>
      <c r="E22" s="14">
        <v>31000</v>
      </c>
      <c r="F22" s="15">
        <f t="shared" si="8"/>
        <v>0</v>
      </c>
      <c r="G22" s="16">
        <f t="shared" si="9"/>
        <v>0</v>
      </c>
      <c r="H22" s="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>
      <c r="A23" s="9"/>
      <c r="B23" s="10"/>
      <c r="C23" s="10" t="s">
        <v>25</v>
      </c>
      <c r="D23" s="29">
        <v>4000</v>
      </c>
      <c r="E23" s="29">
        <v>4000</v>
      </c>
      <c r="F23" s="30">
        <f t="shared" si="8"/>
        <v>0</v>
      </c>
      <c r="G23" s="16">
        <f t="shared" si="9"/>
        <v>0</v>
      </c>
      <c r="H23" s="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>
      <c r="A24" s="18"/>
      <c r="B24" s="25" t="s">
        <v>26</v>
      </c>
      <c r="C24" s="19"/>
      <c r="D24" s="26">
        <f t="shared" ref="D24:E24" si="10">SUM(D21:D23)</f>
        <v>62000</v>
      </c>
      <c r="E24" s="26">
        <f t="shared" si="10"/>
        <v>62000</v>
      </c>
      <c r="F24" s="26">
        <f t="shared" si="8"/>
        <v>0</v>
      </c>
      <c r="G24" s="27">
        <f t="shared" si="9"/>
        <v>0</v>
      </c>
      <c r="H24" s="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>
      <c r="A25" s="9"/>
      <c r="B25" s="10" t="s">
        <v>27</v>
      </c>
      <c r="C25" s="10"/>
      <c r="D25" s="23"/>
      <c r="E25" s="23"/>
      <c r="F25" s="15"/>
      <c r="G25" s="16"/>
      <c r="H25" s="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>
      <c r="A26" s="9"/>
      <c r="B26" s="10"/>
      <c r="C26" s="10" t="s">
        <v>28</v>
      </c>
      <c r="D26" s="14"/>
      <c r="E26" s="14"/>
      <c r="F26" s="15">
        <f t="shared" ref="F26:F36" si="11">D26-E26</f>
        <v>0</v>
      </c>
      <c r="G26" s="16"/>
      <c r="H26" s="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>
      <c r="A27" s="9"/>
      <c r="B27" s="10"/>
      <c r="C27" s="10" t="s">
        <v>29</v>
      </c>
      <c r="D27" s="14"/>
      <c r="E27" s="14"/>
      <c r="F27" s="15">
        <f t="shared" si="11"/>
        <v>0</v>
      </c>
      <c r="G27" s="16"/>
      <c r="H27" s="1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>
      <c r="A28" s="9"/>
      <c r="B28" s="10"/>
      <c r="C28" s="10" t="s">
        <v>30</v>
      </c>
      <c r="D28" s="14"/>
      <c r="E28" s="14"/>
      <c r="F28" s="15">
        <f t="shared" si="11"/>
        <v>0</v>
      </c>
      <c r="G28" s="16"/>
      <c r="H28" s="1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>
      <c r="A29" s="9"/>
      <c r="B29" s="10"/>
      <c r="C29" s="10" t="s">
        <v>31</v>
      </c>
      <c r="D29" s="14"/>
      <c r="E29" s="14"/>
      <c r="F29" s="15">
        <f t="shared" si="11"/>
        <v>0</v>
      </c>
      <c r="G29" s="16"/>
      <c r="H29" s="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>
      <c r="A30" s="9"/>
      <c r="B30" s="10"/>
      <c r="C30" s="10" t="s">
        <v>32</v>
      </c>
      <c r="D30" s="14"/>
      <c r="E30" s="14"/>
      <c r="F30" s="15">
        <f t="shared" si="11"/>
        <v>0</v>
      </c>
      <c r="G30" s="16"/>
      <c r="H30" s="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>
      <c r="A31" s="9"/>
      <c r="B31" s="10"/>
      <c r="C31" s="10" t="s">
        <v>33</v>
      </c>
      <c r="D31" s="14"/>
      <c r="E31" s="14"/>
      <c r="F31" s="15">
        <f t="shared" si="11"/>
        <v>0</v>
      </c>
      <c r="G31" s="16"/>
      <c r="H31" s="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>
      <c r="A32" s="9"/>
      <c r="B32" s="10"/>
      <c r="C32" s="10" t="s">
        <v>34</v>
      </c>
      <c r="D32" s="14"/>
      <c r="E32" s="14"/>
      <c r="F32" s="15">
        <f t="shared" si="11"/>
        <v>0</v>
      </c>
      <c r="G32" s="16"/>
      <c r="H32" s="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>
      <c r="A33" s="9"/>
      <c r="B33" s="10"/>
      <c r="C33" s="10" t="s">
        <v>35</v>
      </c>
      <c r="D33" s="14"/>
      <c r="E33" s="14"/>
      <c r="F33" s="15">
        <f t="shared" si="11"/>
        <v>0</v>
      </c>
      <c r="G33" s="16"/>
      <c r="H33" s="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>
      <c r="A34" s="9"/>
      <c r="B34" s="10"/>
      <c r="C34" s="10" t="s">
        <v>36</v>
      </c>
      <c r="D34" s="14"/>
      <c r="E34" s="14"/>
      <c r="F34" s="15">
        <f t="shared" si="11"/>
        <v>0</v>
      </c>
      <c r="G34" s="16"/>
      <c r="H34" s="1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>
      <c r="A35" s="9"/>
      <c r="B35" s="10"/>
      <c r="C35" s="10" t="s">
        <v>37</v>
      </c>
      <c r="D35" s="14"/>
      <c r="E35" s="14"/>
      <c r="F35" s="15">
        <f t="shared" si="11"/>
        <v>0</v>
      </c>
      <c r="G35" s="16"/>
      <c r="H35" s="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>
      <c r="A36" s="18"/>
      <c r="B36" s="25" t="s">
        <v>38</v>
      </c>
      <c r="C36" s="19"/>
      <c r="D36" s="31">
        <v>11000</v>
      </c>
      <c r="E36" s="31">
        <v>11000</v>
      </c>
      <c r="F36" s="26">
        <f t="shared" si="11"/>
        <v>0</v>
      </c>
      <c r="G36" s="27">
        <f>(((D36-E36)/E36)*100)/100</f>
        <v>0</v>
      </c>
      <c r="H36" s="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>
      <c r="A37" s="9"/>
      <c r="B37" s="10" t="s">
        <v>39</v>
      </c>
      <c r="C37" s="10"/>
      <c r="D37" s="23"/>
      <c r="E37" s="23"/>
      <c r="F37" s="15"/>
      <c r="G37" s="16"/>
      <c r="H37" s="1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>
      <c r="A38" s="9"/>
      <c r="B38" s="10"/>
      <c r="C38" s="10" t="s">
        <v>40</v>
      </c>
      <c r="D38" s="14"/>
      <c r="E38" s="14"/>
      <c r="F38" s="12">
        <f>E38-D38</f>
        <v>0</v>
      </c>
      <c r="G38" s="32"/>
      <c r="H38" s="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>
      <c r="A39" s="9"/>
      <c r="B39" s="10"/>
      <c r="C39" s="10" t="s">
        <v>41</v>
      </c>
      <c r="D39" s="14">
        <v>4500</v>
      </c>
      <c r="E39" s="14">
        <v>4500</v>
      </c>
      <c r="F39" s="15">
        <f t="shared" ref="F39:F44" si="12">D39-E39</f>
        <v>0</v>
      </c>
      <c r="G39" s="16">
        <f t="shared" ref="G39:G44" si="13">(((D39-E39)/E39)*100)/100</f>
        <v>0</v>
      </c>
      <c r="H39" s="1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>
      <c r="A40" s="9"/>
      <c r="B40" s="10"/>
      <c r="C40" s="10" t="s">
        <v>42</v>
      </c>
      <c r="D40" s="14">
        <v>10500</v>
      </c>
      <c r="E40" s="14">
        <v>10500</v>
      </c>
      <c r="F40" s="15">
        <f t="shared" si="12"/>
        <v>0</v>
      </c>
      <c r="G40" s="16">
        <f t="shared" si="13"/>
        <v>0</v>
      </c>
      <c r="H40" s="1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>
      <c r="A41" s="9"/>
      <c r="B41" s="10"/>
      <c r="C41" s="17" t="s">
        <v>43</v>
      </c>
      <c r="D41" s="14">
        <v>70000</v>
      </c>
      <c r="E41" s="14">
        <v>70000</v>
      </c>
      <c r="F41" s="15">
        <f t="shared" si="12"/>
        <v>0</v>
      </c>
      <c r="G41" s="16">
        <f t="shared" si="13"/>
        <v>0</v>
      </c>
      <c r="H41" s="1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>
      <c r="A42" s="9"/>
      <c r="B42" s="10"/>
      <c r="C42" s="17" t="s">
        <v>44</v>
      </c>
      <c r="D42" s="14">
        <v>25500</v>
      </c>
      <c r="E42" s="14">
        <v>10000</v>
      </c>
      <c r="F42" s="15">
        <f t="shared" si="12"/>
        <v>15500</v>
      </c>
      <c r="G42" s="16">
        <f t="shared" si="13"/>
        <v>1.55</v>
      </c>
      <c r="H42" s="1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>
      <c r="A43" s="9"/>
      <c r="B43" s="10"/>
      <c r="C43" s="10" t="s">
        <v>45</v>
      </c>
      <c r="D43" s="29">
        <v>12000</v>
      </c>
      <c r="E43" s="29">
        <v>12000</v>
      </c>
      <c r="F43" s="15">
        <f t="shared" si="12"/>
        <v>0</v>
      </c>
      <c r="G43" s="16">
        <f t="shared" si="13"/>
        <v>0</v>
      </c>
      <c r="H43" s="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31.5">
      <c r="A44" s="18"/>
      <c r="B44" s="25" t="s">
        <v>46</v>
      </c>
      <c r="C44" s="19"/>
      <c r="D44" s="33">
        <f t="shared" ref="D44:E44" si="14">SUM(D38:D43)</f>
        <v>122500</v>
      </c>
      <c r="E44" s="33">
        <f t="shared" si="14"/>
        <v>107000</v>
      </c>
      <c r="F44" s="31">
        <f t="shared" si="12"/>
        <v>15500</v>
      </c>
      <c r="G44" s="27">
        <f t="shared" si="13"/>
        <v>0.14485981308411214</v>
      </c>
      <c r="H44" s="1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>
      <c r="A45" s="9"/>
      <c r="B45" s="10" t="s">
        <v>47</v>
      </c>
      <c r="C45" s="10"/>
      <c r="D45" s="23"/>
      <c r="E45" s="23"/>
      <c r="F45" s="15"/>
      <c r="G45" s="16"/>
      <c r="H45" s="1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31.5">
      <c r="A46" s="9"/>
      <c r="B46" s="10"/>
      <c r="C46" s="10" t="s">
        <v>48</v>
      </c>
      <c r="D46" s="14">
        <v>20000</v>
      </c>
      <c r="E46" s="14">
        <v>20000</v>
      </c>
      <c r="F46" s="15">
        <f t="shared" ref="F46:F51" si="15">D46-E46</f>
        <v>0</v>
      </c>
      <c r="G46" s="16">
        <f t="shared" ref="G46:G51" si="16">(((D46-E46)/E46)*100)/100</f>
        <v>0</v>
      </c>
      <c r="H46" s="1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31.5">
      <c r="A47" s="9"/>
      <c r="B47" s="10"/>
      <c r="C47" s="10" t="s">
        <v>49</v>
      </c>
      <c r="D47" s="14">
        <v>3600</v>
      </c>
      <c r="E47" s="14">
        <v>3600</v>
      </c>
      <c r="F47" s="15">
        <f t="shared" si="15"/>
        <v>0</v>
      </c>
      <c r="G47" s="16">
        <f t="shared" si="16"/>
        <v>0</v>
      </c>
      <c r="H47" s="1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31.5">
      <c r="A48" s="9"/>
      <c r="B48" s="10"/>
      <c r="C48" s="10" t="s">
        <v>50</v>
      </c>
      <c r="D48" s="14">
        <v>5000</v>
      </c>
      <c r="E48" s="14">
        <v>5000</v>
      </c>
      <c r="F48" s="15">
        <f t="shared" si="15"/>
        <v>0</v>
      </c>
      <c r="G48" s="16">
        <f t="shared" si="16"/>
        <v>0</v>
      </c>
      <c r="H48" s="1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31.5">
      <c r="A49" s="9"/>
      <c r="B49" s="10"/>
      <c r="C49" s="10" t="s">
        <v>51</v>
      </c>
      <c r="D49" s="14">
        <v>3000</v>
      </c>
      <c r="E49" s="14">
        <v>3000</v>
      </c>
      <c r="F49" s="15">
        <f t="shared" si="15"/>
        <v>0</v>
      </c>
      <c r="G49" s="16">
        <f t="shared" si="16"/>
        <v>0</v>
      </c>
      <c r="H49" s="1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>
      <c r="A50" s="9"/>
      <c r="B50" s="10"/>
      <c r="C50" s="10" t="s">
        <v>52</v>
      </c>
      <c r="D50" s="14">
        <v>1000</v>
      </c>
      <c r="E50" s="14">
        <v>1000</v>
      </c>
      <c r="F50" s="15">
        <f t="shared" si="15"/>
        <v>0</v>
      </c>
      <c r="G50" s="16">
        <f t="shared" si="16"/>
        <v>0</v>
      </c>
      <c r="H50" s="1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31.5">
      <c r="A51" s="9"/>
      <c r="B51" s="10"/>
      <c r="C51" s="10" t="s">
        <v>53</v>
      </c>
      <c r="D51" s="14">
        <v>3000</v>
      </c>
      <c r="E51" s="14">
        <v>10000</v>
      </c>
      <c r="F51" s="15">
        <f t="shared" si="15"/>
        <v>-7000</v>
      </c>
      <c r="G51" s="16">
        <f t="shared" si="16"/>
        <v>-0.7</v>
      </c>
      <c r="H51" s="1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>
      <c r="A52" s="9"/>
      <c r="B52" s="10"/>
      <c r="C52" s="17" t="s">
        <v>54</v>
      </c>
      <c r="D52" s="14">
        <v>8000</v>
      </c>
      <c r="E52" s="14"/>
      <c r="F52" s="15"/>
      <c r="G52" s="16"/>
      <c r="H52" s="1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31.5">
      <c r="A53" s="9"/>
      <c r="B53" s="10"/>
      <c r="C53" s="10" t="s">
        <v>55</v>
      </c>
      <c r="D53" s="14">
        <v>8000</v>
      </c>
      <c r="E53" s="14">
        <v>8000</v>
      </c>
      <c r="F53" s="15">
        <f t="shared" ref="F53:F77" si="17">D53-E53</f>
        <v>0</v>
      </c>
      <c r="G53" s="16">
        <f t="shared" ref="G53:G72" si="18">(((D53-E53)/E53)*100)/100</f>
        <v>0</v>
      </c>
      <c r="H53" s="1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31.5">
      <c r="A54" s="9"/>
      <c r="B54" s="10"/>
      <c r="C54" s="17" t="s">
        <v>56</v>
      </c>
      <c r="D54" s="14">
        <v>15000</v>
      </c>
      <c r="E54" s="14">
        <v>18000</v>
      </c>
      <c r="F54" s="15">
        <f t="shared" si="17"/>
        <v>-3000</v>
      </c>
      <c r="G54" s="16">
        <f t="shared" si="18"/>
        <v>-0.16666666666666663</v>
      </c>
      <c r="H54" s="1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>
      <c r="A55" s="9"/>
      <c r="B55" s="10"/>
      <c r="C55" s="10" t="s">
        <v>57</v>
      </c>
      <c r="D55" s="14">
        <v>0</v>
      </c>
      <c r="E55" s="14"/>
      <c r="F55" s="15">
        <f t="shared" si="17"/>
        <v>0</v>
      </c>
      <c r="G55" s="16" t="e">
        <f t="shared" si="18"/>
        <v>#DIV/0!</v>
      </c>
      <c r="H55" s="1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>
      <c r="A56" s="9"/>
      <c r="B56" s="10"/>
      <c r="C56" s="10" t="s">
        <v>58</v>
      </c>
      <c r="D56" s="14">
        <v>1000</v>
      </c>
      <c r="E56" s="14">
        <v>1000</v>
      </c>
      <c r="F56" s="15">
        <f t="shared" si="17"/>
        <v>0</v>
      </c>
      <c r="G56" s="16">
        <f t="shared" si="18"/>
        <v>0</v>
      </c>
      <c r="H56" s="1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>
      <c r="A57" s="9"/>
      <c r="B57" s="10"/>
      <c r="C57" s="10" t="s">
        <v>59</v>
      </c>
      <c r="D57" s="14">
        <v>17500</v>
      </c>
      <c r="E57" s="14">
        <v>17500</v>
      </c>
      <c r="F57" s="15">
        <f t="shared" si="17"/>
        <v>0</v>
      </c>
      <c r="G57" s="16">
        <f t="shared" si="18"/>
        <v>0</v>
      </c>
      <c r="H57" s="1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>
      <c r="A58" s="9"/>
      <c r="B58" s="10"/>
      <c r="C58" s="10" t="s">
        <v>60</v>
      </c>
      <c r="D58" s="14">
        <v>5000</v>
      </c>
      <c r="E58" s="14"/>
      <c r="F58" s="15">
        <f t="shared" si="17"/>
        <v>5000</v>
      </c>
      <c r="G58" s="16" t="e">
        <f t="shared" si="18"/>
        <v>#DIV/0!</v>
      </c>
      <c r="H58" s="1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>
      <c r="A59" s="9"/>
      <c r="B59" s="10"/>
      <c r="C59" s="10" t="s">
        <v>61</v>
      </c>
      <c r="D59" s="14">
        <v>7000</v>
      </c>
      <c r="E59" s="14">
        <v>7000</v>
      </c>
      <c r="F59" s="15">
        <f t="shared" si="17"/>
        <v>0</v>
      </c>
      <c r="G59" s="16">
        <f t="shared" si="18"/>
        <v>0</v>
      </c>
      <c r="H59" s="1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>
      <c r="A60" s="9"/>
      <c r="B60" s="10"/>
      <c r="C60" s="10" t="s">
        <v>62</v>
      </c>
      <c r="D60" s="14">
        <v>850</v>
      </c>
      <c r="E60" s="14">
        <v>850</v>
      </c>
      <c r="F60" s="15">
        <f t="shared" si="17"/>
        <v>0</v>
      </c>
      <c r="G60" s="16">
        <f t="shared" si="18"/>
        <v>0</v>
      </c>
      <c r="H60" s="1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31.5">
      <c r="A61" s="9"/>
      <c r="B61" s="10"/>
      <c r="C61" s="10" t="s">
        <v>63</v>
      </c>
      <c r="D61" s="14">
        <v>8000</v>
      </c>
      <c r="E61" s="14">
        <v>8000</v>
      </c>
      <c r="F61" s="15">
        <f t="shared" si="17"/>
        <v>0</v>
      </c>
      <c r="G61" s="16">
        <f t="shared" si="18"/>
        <v>0</v>
      </c>
      <c r="H61" s="1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>
      <c r="A62" s="9"/>
      <c r="B62" s="10"/>
      <c r="C62" s="10" t="s">
        <v>64</v>
      </c>
      <c r="D62" s="14">
        <v>8000</v>
      </c>
      <c r="E62" s="14">
        <v>8000</v>
      </c>
      <c r="F62" s="15">
        <f t="shared" si="17"/>
        <v>0</v>
      </c>
      <c r="G62" s="16">
        <f t="shared" si="18"/>
        <v>0</v>
      </c>
      <c r="H62" s="1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31.5">
      <c r="A63" s="9"/>
      <c r="B63" s="10"/>
      <c r="C63" s="17" t="s">
        <v>65</v>
      </c>
      <c r="D63" s="14">
        <v>1000</v>
      </c>
      <c r="E63" s="14">
        <v>1000</v>
      </c>
      <c r="F63" s="15">
        <f t="shared" si="17"/>
        <v>0</v>
      </c>
      <c r="G63" s="16">
        <f t="shared" si="18"/>
        <v>0</v>
      </c>
      <c r="H63" s="1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>
      <c r="A64" s="9"/>
      <c r="B64" s="10"/>
      <c r="C64" s="10" t="s">
        <v>66</v>
      </c>
      <c r="D64" s="14">
        <v>9000</v>
      </c>
      <c r="E64" s="14">
        <v>9000</v>
      </c>
      <c r="F64" s="15">
        <f t="shared" si="17"/>
        <v>0</v>
      </c>
      <c r="G64" s="16">
        <f t="shared" si="18"/>
        <v>0</v>
      </c>
      <c r="H64" s="1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>
      <c r="A65" s="9"/>
      <c r="B65" s="10"/>
      <c r="C65" s="17" t="s">
        <v>67</v>
      </c>
      <c r="D65" s="14">
        <v>1500</v>
      </c>
      <c r="E65" s="14">
        <v>1500</v>
      </c>
      <c r="F65" s="15">
        <f t="shared" si="17"/>
        <v>0</v>
      </c>
      <c r="G65" s="16">
        <f t="shared" si="18"/>
        <v>0</v>
      </c>
      <c r="H65" s="1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31.5">
      <c r="A66" s="9"/>
      <c r="B66" s="10"/>
      <c r="C66" s="10" t="s">
        <v>68</v>
      </c>
      <c r="D66" s="14">
        <v>1000</v>
      </c>
      <c r="E66" s="14">
        <v>1000</v>
      </c>
      <c r="F66" s="15">
        <f t="shared" si="17"/>
        <v>0</v>
      </c>
      <c r="G66" s="16">
        <f t="shared" si="18"/>
        <v>0</v>
      </c>
      <c r="H66" s="1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>
      <c r="A67" s="9"/>
      <c r="B67" s="10"/>
      <c r="C67" s="10" t="s">
        <v>69</v>
      </c>
      <c r="D67" s="14">
        <v>5000</v>
      </c>
      <c r="E67" s="14">
        <v>5000</v>
      </c>
      <c r="F67" s="15">
        <f t="shared" si="17"/>
        <v>0</v>
      </c>
      <c r="G67" s="16">
        <f t="shared" si="18"/>
        <v>0</v>
      </c>
      <c r="H67" s="1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31.5">
      <c r="A68" s="9"/>
      <c r="B68" s="10"/>
      <c r="C68" s="10" t="s">
        <v>70</v>
      </c>
      <c r="D68" s="14">
        <v>0</v>
      </c>
      <c r="E68" s="14">
        <v>0</v>
      </c>
      <c r="F68" s="15">
        <f t="shared" si="17"/>
        <v>0</v>
      </c>
      <c r="G68" s="16" t="e">
        <f t="shared" si="18"/>
        <v>#DIV/0!</v>
      </c>
      <c r="H68" s="1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31.5">
      <c r="A69" s="9"/>
      <c r="B69" s="10"/>
      <c r="C69" s="10" t="s">
        <v>71</v>
      </c>
      <c r="D69" s="14">
        <v>5000</v>
      </c>
      <c r="E69" s="14">
        <v>1500</v>
      </c>
      <c r="F69" s="15">
        <f t="shared" si="17"/>
        <v>3500</v>
      </c>
      <c r="G69" s="16">
        <f t="shared" si="18"/>
        <v>2.3333333333333335</v>
      </c>
      <c r="H69" s="1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31.5">
      <c r="A70" s="9"/>
      <c r="B70" s="10"/>
      <c r="C70" s="17" t="s">
        <v>72</v>
      </c>
      <c r="D70" s="14">
        <v>1000</v>
      </c>
      <c r="E70" s="14">
        <v>1000</v>
      </c>
      <c r="F70" s="15">
        <f t="shared" si="17"/>
        <v>0</v>
      </c>
      <c r="G70" s="16">
        <f t="shared" si="18"/>
        <v>0</v>
      </c>
      <c r="H70" s="1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>
      <c r="A71" s="9"/>
      <c r="B71" s="10"/>
      <c r="C71" s="17" t="s">
        <v>73</v>
      </c>
      <c r="D71" s="14">
        <v>1000</v>
      </c>
      <c r="E71" s="14">
        <v>1000</v>
      </c>
      <c r="F71" s="15">
        <f t="shared" si="17"/>
        <v>0</v>
      </c>
      <c r="G71" s="16">
        <f t="shared" si="18"/>
        <v>0</v>
      </c>
      <c r="H71" s="1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31.5">
      <c r="A72" s="9"/>
      <c r="B72" s="10"/>
      <c r="C72" s="17" t="s">
        <v>74</v>
      </c>
      <c r="D72" s="14">
        <v>40000</v>
      </c>
      <c r="E72" s="14">
        <v>50000</v>
      </c>
      <c r="F72" s="15">
        <f t="shared" si="17"/>
        <v>-10000</v>
      </c>
      <c r="G72" s="16">
        <f t="shared" si="18"/>
        <v>-0.2</v>
      </c>
      <c r="H72" s="1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31.5">
      <c r="A73" s="9"/>
      <c r="B73" s="10"/>
      <c r="C73" s="17" t="s">
        <v>75</v>
      </c>
      <c r="D73" s="14">
        <v>16650</v>
      </c>
      <c r="E73" s="14">
        <v>0</v>
      </c>
      <c r="F73" s="15">
        <f t="shared" si="17"/>
        <v>16650</v>
      </c>
      <c r="G73" s="34">
        <v>0</v>
      </c>
      <c r="H73" s="1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>
      <c r="A74" s="9"/>
      <c r="B74" s="10"/>
      <c r="C74" s="17" t="s">
        <v>76</v>
      </c>
      <c r="D74" s="14">
        <v>30600</v>
      </c>
      <c r="E74" s="14">
        <v>30600</v>
      </c>
      <c r="F74" s="15">
        <f t="shared" si="17"/>
        <v>0</v>
      </c>
      <c r="G74" s="16">
        <f t="shared" ref="G74:G77" si="19">(((D74-E74)/E74)*100)/100</f>
        <v>0</v>
      </c>
      <c r="H74" s="1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31.5">
      <c r="A75" s="9"/>
      <c r="B75" s="10"/>
      <c r="C75" s="10" t="s">
        <v>77</v>
      </c>
      <c r="D75" s="14">
        <v>6380</v>
      </c>
      <c r="E75" s="14">
        <v>6380</v>
      </c>
      <c r="F75" s="15">
        <f t="shared" si="17"/>
        <v>0</v>
      </c>
      <c r="G75" s="16">
        <f t="shared" si="19"/>
        <v>0</v>
      </c>
      <c r="H75" s="1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31.5">
      <c r="A76" s="9"/>
      <c r="B76" s="10"/>
      <c r="C76" s="10" t="s">
        <v>78</v>
      </c>
      <c r="D76" s="29">
        <v>3500</v>
      </c>
      <c r="E76" s="29">
        <v>3500</v>
      </c>
      <c r="F76" s="15">
        <f t="shared" si="17"/>
        <v>0</v>
      </c>
      <c r="G76" s="16">
        <f t="shared" si="19"/>
        <v>0</v>
      </c>
      <c r="H76" s="1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31.5">
      <c r="A77" s="18"/>
      <c r="B77" s="19" t="s">
        <v>79</v>
      </c>
      <c r="C77" s="35"/>
      <c r="D77" s="33">
        <f t="shared" ref="D77:E77" si="20">SUM(D46:D76)</f>
        <v>235580</v>
      </c>
      <c r="E77" s="33">
        <f t="shared" si="20"/>
        <v>222430</v>
      </c>
      <c r="F77" s="31">
        <f t="shared" si="17"/>
        <v>13150</v>
      </c>
      <c r="G77" s="27">
        <f t="shared" si="19"/>
        <v>5.9119723058939894E-2</v>
      </c>
      <c r="H77" s="36"/>
      <c r="I77" s="37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31.5">
      <c r="A78" s="9"/>
      <c r="B78" s="17" t="s">
        <v>80</v>
      </c>
      <c r="C78" s="10"/>
      <c r="D78" s="14"/>
      <c r="E78" s="14"/>
      <c r="F78" s="15"/>
      <c r="G78" s="16"/>
      <c r="H78" s="1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>
      <c r="A79" s="9"/>
      <c r="B79" s="10"/>
      <c r="C79" s="10" t="s">
        <v>81</v>
      </c>
      <c r="D79" s="14">
        <v>5500</v>
      </c>
      <c r="E79" s="14">
        <v>5500</v>
      </c>
      <c r="F79" s="15">
        <f t="shared" ref="F79:F84" si="21">D79-E79</f>
        <v>0</v>
      </c>
      <c r="G79" s="16">
        <f t="shared" ref="G79:G84" si="22">(((D79-E79)/E79)*100)/100</f>
        <v>0</v>
      </c>
      <c r="H79" s="1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31.5">
      <c r="A80" s="9"/>
      <c r="B80" s="10"/>
      <c r="C80" s="17" t="s">
        <v>82</v>
      </c>
      <c r="D80" s="14">
        <v>5000</v>
      </c>
      <c r="E80" s="14">
        <v>5000</v>
      </c>
      <c r="F80" s="15">
        <f t="shared" si="21"/>
        <v>0</v>
      </c>
      <c r="G80" s="16">
        <f t="shared" si="22"/>
        <v>0</v>
      </c>
      <c r="H80" s="1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>
      <c r="A81" s="9"/>
      <c r="B81" s="10"/>
      <c r="C81" s="10" t="s">
        <v>83</v>
      </c>
      <c r="D81" s="14">
        <v>5000</v>
      </c>
      <c r="E81" s="14">
        <v>5000</v>
      </c>
      <c r="F81" s="15">
        <f t="shared" si="21"/>
        <v>0</v>
      </c>
      <c r="G81" s="16">
        <f t="shared" si="22"/>
        <v>0</v>
      </c>
      <c r="H81" s="1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31.5">
      <c r="A82" s="9"/>
      <c r="B82" s="10"/>
      <c r="C82" s="17" t="s">
        <v>84</v>
      </c>
      <c r="D82" s="14">
        <v>500</v>
      </c>
      <c r="E82" s="14">
        <v>500</v>
      </c>
      <c r="F82" s="15">
        <f t="shared" si="21"/>
        <v>0</v>
      </c>
      <c r="G82" s="16">
        <f t="shared" si="22"/>
        <v>0</v>
      </c>
      <c r="H82" s="1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31.5">
      <c r="A83" s="9"/>
      <c r="B83" s="10"/>
      <c r="C83" s="17" t="s">
        <v>85</v>
      </c>
      <c r="D83" s="14">
        <v>1000</v>
      </c>
      <c r="E83" s="14">
        <v>1000</v>
      </c>
      <c r="F83" s="15">
        <f t="shared" si="21"/>
        <v>0</v>
      </c>
      <c r="G83" s="16">
        <f t="shared" si="22"/>
        <v>0</v>
      </c>
      <c r="H83" s="1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31.5">
      <c r="A84" s="9"/>
      <c r="B84" s="10"/>
      <c r="C84" s="17" t="s">
        <v>86</v>
      </c>
      <c r="D84" s="14">
        <v>1500</v>
      </c>
      <c r="E84" s="14">
        <v>1500</v>
      </c>
      <c r="F84" s="15">
        <f t="shared" si="21"/>
        <v>0</v>
      </c>
      <c r="G84" s="16">
        <f t="shared" si="22"/>
        <v>0</v>
      </c>
      <c r="H84" s="1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31.5">
      <c r="A85" s="9"/>
      <c r="B85" s="10"/>
      <c r="C85" s="17" t="s">
        <v>87</v>
      </c>
      <c r="D85" s="14">
        <v>3000</v>
      </c>
      <c r="E85" s="14"/>
      <c r="F85" s="15"/>
      <c r="G85" s="16"/>
      <c r="H85" s="1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31.5">
      <c r="A86" s="9"/>
      <c r="B86" s="10"/>
      <c r="C86" s="17" t="s">
        <v>88</v>
      </c>
      <c r="D86" s="29">
        <v>1000</v>
      </c>
      <c r="E86" s="29">
        <v>1000</v>
      </c>
      <c r="F86" s="15">
        <f t="shared" ref="F86:F87" si="23">D86-E86</f>
        <v>0</v>
      </c>
      <c r="G86" s="16">
        <f t="shared" ref="G86:G87" si="24">(((D86-E86)/E86)*100)/100</f>
        <v>0</v>
      </c>
      <c r="H86" s="1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31.5">
      <c r="A87" s="38"/>
      <c r="B87" s="39" t="s">
        <v>89</v>
      </c>
      <c r="C87" s="40"/>
      <c r="D87" s="41">
        <f t="shared" ref="D87:E87" si="25">SUM(D79:D86)</f>
        <v>22500</v>
      </c>
      <c r="E87" s="41">
        <f t="shared" si="25"/>
        <v>19500</v>
      </c>
      <c r="F87" s="31">
        <f t="shared" si="23"/>
        <v>3000</v>
      </c>
      <c r="G87" s="27">
        <f t="shared" si="24"/>
        <v>0.15384615384615385</v>
      </c>
      <c r="H87" s="1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>
      <c r="A88" s="9"/>
      <c r="B88" s="10" t="s">
        <v>90</v>
      </c>
      <c r="C88" s="10"/>
      <c r="D88" s="14"/>
      <c r="E88" s="14"/>
      <c r="F88" s="15"/>
      <c r="G88" s="16"/>
      <c r="H88" s="1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>
      <c r="A89" s="9"/>
      <c r="B89" s="10"/>
      <c r="C89" s="10" t="s">
        <v>91</v>
      </c>
      <c r="D89" s="23"/>
      <c r="E89" s="23"/>
      <c r="F89" s="12">
        <f t="shared" ref="F89:F92" si="26">E89-D89</f>
        <v>0</v>
      </c>
      <c r="G89" s="42"/>
      <c r="H89" s="1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>
      <c r="A90" s="9"/>
      <c r="B90" s="10"/>
      <c r="C90" s="10" t="s">
        <v>92</v>
      </c>
      <c r="D90" s="23"/>
      <c r="E90" s="23"/>
      <c r="F90" s="12">
        <f t="shared" si="26"/>
        <v>0</v>
      </c>
      <c r="G90" s="42"/>
      <c r="H90" s="1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>
      <c r="A91" s="9"/>
      <c r="B91" s="10"/>
      <c r="C91" s="10" t="s">
        <v>93</v>
      </c>
      <c r="D91" s="23"/>
      <c r="E91" s="23"/>
      <c r="F91" s="12">
        <f t="shared" si="26"/>
        <v>0</v>
      </c>
      <c r="G91" s="42"/>
      <c r="H91" s="1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>
      <c r="A92" s="9"/>
      <c r="B92" s="10"/>
      <c r="C92" s="10" t="s">
        <v>94</v>
      </c>
      <c r="D92" s="23"/>
      <c r="E92" s="23"/>
      <c r="F92" s="12">
        <f t="shared" si="26"/>
        <v>0</v>
      </c>
      <c r="G92" s="42"/>
      <c r="H92" s="1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>
      <c r="A93" s="9"/>
      <c r="B93" s="10"/>
      <c r="C93" s="10" t="s">
        <v>95</v>
      </c>
      <c r="D93" s="29">
        <v>18000</v>
      </c>
      <c r="E93" s="29">
        <v>18000</v>
      </c>
      <c r="F93" s="15">
        <f t="shared" ref="F93:F94" si="27">D93-E93</f>
        <v>0</v>
      </c>
      <c r="G93" s="16">
        <f t="shared" ref="G93:G94" si="28">(((D93-E93)/E93)*100)/100</f>
        <v>0</v>
      </c>
      <c r="H93" s="1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>
      <c r="A94" s="18"/>
      <c r="B94" s="25" t="s">
        <v>96</v>
      </c>
      <c r="C94" s="35"/>
      <c r="D94" s="43">
        <f t="shared" ref="D94:E94" si="29">SUM(D89:D93)</f>
        <v>18000</v>
      </c>
      <c r="E94" s="43">
        <f t="shared" si="29"/>
        <v>18000</v>
      </c>
      <c r="F94" s="31">
        <f t="shared" si="27"/>
        <v>0</v>
      </c>
      <c r="G94" s="27">
        <f t="shared" si="28"/>
        <v>0</v>
      </c>
      <c r="H94" s="1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>
      <c r="A95" s="9"/>
      <c r="B95" s="10" t="s">
        <v>97</v>
      </c>
      <c r="C95" s="10"/>
      <c r="D95" s="14"/>
      <c r="E95" s="14"/>
      <c r="F95" s="15"/>
      <c r="G95" s="16"/>
      <c r="H95" s="1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>
      <c r="A96" s="9"/>
      <c r="B96" s="10"/>
      <c r="C96" s="10" t="s">
        <v>98</v>
      </c>
      <c r="D96" s="23"/>
      <c r="E96" s="23"/>
      <c r="F96" s="12">
        <f t="shared" ref="F96:F98" si="30">E96-D96</f>
        <v>0</v>
      </c>
      <c r="G96" s="16"/>
      <c r="H96" s="1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>
      <c r="A97" s="9"/>
      <c r="B97" s="10"/>
      <c r="C97" s="10" t="s">
        <v>99</v>
      </c>
      <c r="D97" s="23"/>
      <c r="E97" s="23"/>
      <c r="F97" s="12">
        <f t="shared" si="30"/>
        <v>0</v>
      </c>
      <c r="G97" s="16"/>
      <c r="H97" s="1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31.5">
      <c r="A98" s="9"/>
      <c r="B98" s="10"/>
      <c r="C98" s="10" t="s">
        <v>100</v>
      </c>
      <c r="D98" s="23"/>
      <c r="E98" s="23"/>
      <c r="F98" s="12">
        <f t="shared" si="30"/>
        <v>0</v>
      </c>
      <c r="G98" s="16"/>
      <c r="H98" s="1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>
      <c r="A99" s="9"/>
      <c r="B99" s="10"/>
      <c r="C99" s="10" t="s">
        <v>101</v>
      </c>
      <c r="D99" s="14"/>
      <c r="E99" s="14"/>
      <c r="F99" s="24">
        <v>0</v>
      </c>
      <c r="G99" s="16"/>
      <c r="H99" s="1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>
      <c r="A100" s="9"/>
      <c r="B100" s="10"/>
      <c r="C100" s="17" t="s">
        <v>102</v>
      </c>
      <c r="D100" s="29"/>
      <c r="E100" s="29"/>
      <c r="F100" s="24">
        <v>0</v>
      </c>
      <c r="G100" s="16"/>
      <c r="H100" s="1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>
      <c r="A101" s="18"/>
      <c r="B101" s="25" t="s">
        <v>103</v>
      </c>
      <c r="C101" s="35"/>
      <c r="D101" s="44">
        <v>21390</v>
      </c>
      <c r="E101" s="44">
        <v>20000</v>
      </c>
      <c r="F101" s="45">
        <f>D101-E101</f>
        <v>1390</v>
      </c>
      <c r="G101" s="46">
        <f>(((D101-E101)/E101)*100)/100</f>
        <v>6.9500000000000006E-2</v>
      </c>
      <c r="H101" s="1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>
      <c r="A102" s="47"/>
      <c r="B102" s="48"/>
      <c r="C102" s="48"/>
      <c r="D102" s="49"/>
      <c r="E102" s="49"/>
      <c r="F102" s="50"/>
      <c r="G102" s="51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>
      <c r="A103" s="52" t="s">
        <v>104</v>
      </c>
      <c r="B103" s="53"/>
      <c r="C103" s="53"/>
      <c r="D103" s="54">
        <f t="shared" ref="D103:E103" si="31">SUM(D19+D24+D36+D44+D77+D87+D94+D101)</f>
        <v>1114820</v>
      </c>
      <c r="E103" s="54">
        <f t="shared" si="31"/>
        <v>1059720</v>
      </c>
      <c r="F103" s="55">
        <f>D103-E103</f>
        <v>55100</v>
      </c>
      <c r="G103" s="56">
        <f>(((D103-E103)/E103)*100)/100</f>
        <v>5.1994866568527538E-2</v>
      </c>
      <c r="H103" s="50"/>
      <c r="I103" s="57"/>
      <c r="J103" s="37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>
      <c r="A104" s="47"/>
      <c r="B104" s="48"/>
      <c r="C104" s="58"/>
      <c r="D104" s="59"/>
      <c r="E104" s="59"/>
      <c r="F104" s="60"/>
      <c r="G104" s="61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>
      <c r="A105" s="47" t="s">
        <v>105</v>
      </c>
      <c r="B105" s="2"/>
      <c r="C105" s="58"/>
      <c r="D105" s="62">
        <f t="shared" ref="D105:E105" si="32">D12-D103</f>
        <v>0</v>
      </c>
      <c r="E105" s="62">
        <f t="shared" si="32"/>
        <v>0</v>
      </c>
      <c r="F105" s="63"/>
      <c r="G105" s="64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>
      <c r="A106" s="65"/>
      <c r="B106" s="66"/>
      <c r="C106" s="67"/>
      <c r="D106" s="68"/>
      <c r="E106" s="68"/>
      <c r="F106" s="69"/>
      <c r="G106" s="70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21">
      <c r="A107" s="71" t="s">
        <v>106</v>
      </c>
      <c r="B107" s="72"/>
      <c r="C107" s="72"/>
      <c r="D107" s="50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21">
      <c r="A108" s="71" t="s">
        <v>107</v>
      </c>
      <c r="B108" s="72"/>
      <c r="C108" s="72"/>
      <c r="D108" s="49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21">
      <c r="A109" s="71" t="s">
        <v>108</v>
      </c>
      <c r="B109" s="72"/>
      <c r="C109" s="72"/>
      <c r="D109" s="49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21">
      <c r="A110" s="71"/>
      <c r="B110" s="72"/>
      <c r="C110" s="72"/>
      <c r="D110" s="50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>
      <c r="A111" s="7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>
      <c r="A112" s="7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>
      <c r="A113" s="7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>
      <c r="A114" s="7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>
      <c r="A115" s="7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>
      <c r="A116" s="7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>
      <c r="A117" s="7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>
      <c r="A118" s="7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>
      <c r="A119" s="7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>
      <c r="A120" s="7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>
      <c r="A121" s="7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>
      <c r="A122" s="7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>
      <c r="A123" s="7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>
      <c r="A124" s="7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>
      <c r="A125" s="7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>
      <c r="A126" s="7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>
      <c r="A127" s="7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>
      <c r="A128" s="7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>
      <c r="A129" s="7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>
      <c r="A130" s="7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>
      <c r="A131" s="7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>
      <c r="A132" s="7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>
      <c r="A133" s="7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>
      <c r="A134" s="7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>
      <c r="A135" s="7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>
      <c r="A136" s="7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>
      <c r="A137" s="7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>
      <c r="A138" s="7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>
      <c r="A139" s="7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>
      <c r="A140" s="7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>
      <c r="A141" s="7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>
      <c r="A142" s="7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>
      <c r="A143" s="7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>
      <c r="A144" s="7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>
      <c r="A145" s="7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>
      <c r="A146" s="7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>
      <c r="A147" s="7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>
      <c r="A148" s="7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>
      <c r="A149" s="7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>
      <c r="A150" s="7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>
      <c r="A151" s="7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>
      <c r="A152" s="7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>
      <c r="A153" s="7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>
      <c r="A154" s="7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>
      <c r="A155" s="7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>
      <c r="A156" s="7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>
      <c r="A157" s="7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>
      <c r="A158" s="7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>
      <c r="A159" s="7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>
      <c r="A160" s="7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>
      <c r="A161" s="7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>
      <c r="A162" s="7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>
      <c r="A163" s="7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>
      <c r="A164" s="7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>
      <c r="A165" s="7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>
      <c r="A166" s="7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>
      <c r="A167" s="7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>
      <c r="A168" s="7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>
      <c r="A169" s="7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>
      <c r="A170" s="7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>
      <c r="A171" s="7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>
      <c r="A172" s="7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>
      <c r="A173" s="7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>
      <c r="A174" s="7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>
      <c r="A175" s="7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>
      <c r="A176" s="7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>
      <c r="A177" s="7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>
      <c r="A178" s="7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>
      <c r="A179" s="7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>
      <c r="A180" s="7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>
      <c r="A181" s="7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>
      <c r="A182" s="7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>
      <c r="A183" s="7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>
      <c r="A184" s="7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>
      <c r="A185" s="7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>
      <c r="A186" s="7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>
      <c r="A187" s="7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>
      <c r="A188" s="7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>
      <c r="A189" s="7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>
      <c r="A190" s="7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>
      <c r="A191" s="7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>
      <c r="A192" s="7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>
      <c r="A193" s="7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>
      <c r="A194" s="7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>
      <c r="A195" s="7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>
      <c r="A196" s="7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>
      <c r="A197" s="7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>
      <c r="A198" s="7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>
      <c r="A199" s="7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>
      <c r="A200" s="7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>
      <c r="A201" s="7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>
      <c r="A202" s="7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>
      <c r="A203" s="7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>
      <c r="A204" s="7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>
      <c r="A205" s="7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>
      <c r="A206" s="7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>
      <c r="A207" s="7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>
      <c r="A208" s="7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>
      <c r="A209" s="7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>
      <c r="A210" s="7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>
      <c r="A211" s="7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>
      <c r="A212" s="7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>
      <c r="A213" s="7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>
      <c r="A214" s="7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>
      <c r="A215" s="7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>
      <c r="A216" s="7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>
      <c r="A217" s="7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>
      <c r="A218" s="7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>
      <c r="A219" s="7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>
      <c r="A220" s="7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>
      <c r="A221" s="7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>
      <c r="A222" s="7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>
      <c r="A223" s="7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>
      <c r="A224" s="7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>
      <c r="A225" s="7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>
      <c r="A226" s="7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>
      <c r="A227" s="7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>
      <c r="A228" s="7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>
      <c r="A229" s="7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>
      <c r="A230" s="7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>
      <c r="A231" s="7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>
      <c r="A232" s="7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>
      <c r="A233" s="7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>
      <c r="A234" s="7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>
      <c r="A235" s="7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>
      <c r="A236" s="7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>
      <c r="A237" s="7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>
      <c r="A238" s="7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>
      <c r="A239" s="7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>
      <c r="A240" s="7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>
      <c r="A241" s="7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>
      <c r="A242" s="7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>
      <c r="A243" s="7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>
      <c r="A244" s="7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>
      <c r="A245" s="7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>
      <c r="A246" s="7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>
      <c r="A247" s="7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>
      <c r="A248" s="7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>
      <c r="A249" s="7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>
      <c r="A250" s="7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>
      <c r="A251" s="7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>
      <c r="A252" s="7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>
      <c r="A253" s="7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>
      <c r="A254" s="7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>
      <c r="A255" s="7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>
      <c r="A256" s="7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>
      <c r="A257" s="7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>
      <c r="A258" s="7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>
      <c r="A259" s="7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>
      <c r="A260" s="7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>
      <c r="A261" s="7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>
      <c r="A262" s="7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>
      <c r="A263" s="7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>
      <c r="A264" s="7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>
      <c r="A265" s="7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>
      <c r="A266" s="7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>
      <c r="A267" s="7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>
      <c r="A268" s="7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>
      <c r="A269" s="7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>
      <c r="A270" s="7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>
      <c r="A271" s="7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>
      <c r="A272" s="7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>
      <c r="A273" s="7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>
      <c r="A274" s="7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>
      <c r="A275" s="7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>
      <c r="A276" s="7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>
      <c r="A277" s="7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>
      <c r="A278" s="7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>
      <c r="A279" s="7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>
      <c r="A280" s="7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>
      <c r="A281" s="7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>
      <c r="A282" s="7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>
      <c r="A283" s="7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>
      <c r="A284" s="7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>
      <c r="A285" s="7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>
      <c r="A286" s="7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>
      <c r="A287" s="7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>
      <c r="A288" s="7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>
      <c r="A289" s="7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>
      <c r="A290" s="7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>
      <c r="A291" s="7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>
      <c r="A292" s="7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>
      <c r="A293" s="7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>
      <c r="A294" s="7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>
      <c r="A295" s="7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>
      <c r="A296" s="7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>
      <c r="A297" s="7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>
      <c r="A298" s="7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>
      <c r="A299" s="7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>
      <c r="A300" s="7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>
      <c r="A301" s="7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>
      <c r="A302" s="7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>
      <c r="A303" s="7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>
      <c r="A304" s="7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>
      <c r="A305" s="7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>
      <c r="A306" s="7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>
      <c r="A307" s="7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>
      <c r="A308" s="7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>
      <c r="A309" s="7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>
      <c r="A310" s="7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>
      <c r="A311" s="7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>
      <c r="A312" s="7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>
      <c r="A313" s="7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>
      <c r="A314" s="7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>
      <c r="A315" s="7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>
      <c r="A316" s="7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>
      <c r="A317" s="7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>
      <c r="A318" s="7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>
      <c r="A319" s="7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>
      <c r="A320" s="7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>
      <c r="A321" s="7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>
      <c r="A322" s="7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>
      <c r="A323" s="7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>
      <c r="A324" s="7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>
      <c r="A325" s="7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>
      <c r="A326" s="7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>
      <c r="A327" s="7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>
      <c r="A328" s="7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>
      <c r="A329" s="7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>
      <c r="A330" s="7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>
      <c r="A331" s="7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>
      <c r="A332" s="7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>
      <c r="A333" s="7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>
      <c r="A334" s="7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>
      <c r="A335" s="7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>
      <c r="A336" s="7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>
      <c r="A337" s="7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>
      <c r="A338" s="7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>
      <c r="A339" s="7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>
      <c r="A340" s="7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>
      <c r="A341" s="7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>
      <c r="A342" s="7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>
      <c r="A343" s="7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>
      <c r="A344" s="7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>
      <c r="A345" s="7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>
      <c r="A346" s="7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>
      <c r="A347" s="7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>
      <c r="A348" s="7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>
      <c r="A349" s="7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>
      <c r="A350" s="7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>
      <c r="A351" s="7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>
      <c r="A352" s="7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>
      <c r="A353" s="7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>
      <c r="A354" s="7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>
      <c r="A355" s="7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>
      <c r="A356" s="7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>
      <c r="A357" s="7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>
      <c r="A358" s="7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>
      <c r="A359" s="7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>
      <c r="A360" s="7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>
      <c r="A361" s="7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>
      <c r="A362" s="7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>
      <c r="A363" s="7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>
      <c r="A364" s="7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>
      <c r="A365" s="7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>
      <c r="A366" s="7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>
      <c r="A367" s="7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>
      <c r="A368" s="7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>
      <c r="A369" s="7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>
      <c r="A370" s="7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>
      <c r="A371" s="7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>
      <c r="A372" s="7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>
      <c r="A373" s="7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>
      <c r="A374" s="7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>
      <c r="A375" s="7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>
      <c r="A376" s="7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>
      <c r="A377" s="7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>
      <c r="A378" s="7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>
      <c r="A379" s="7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>
      <c r="A380" s="7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>
      <c r="A381" s="7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>
      <c r="A382" s="7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>
      <c r="A383" s="7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>
      <c r="A384" s="7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>
      <c r="A385" s="7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>
      <c r="A386" s="7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>
      <c r="A387" s="7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>
      <c r="A388" s="7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>
      <c r="A389" s="7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>
      <c r="A390" s="7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>
      <c r="A391" s="7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>
      <c r="A392" s="7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>
      <c r="A393" s="7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>
      <c r="A394" s="7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>
      <c r="A395" s="7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>
      <c r="A396" s="7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>
      <c r="A397" s="7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>
      <c r="A398" s="7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>
      <c r="A399" s="7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>
      <c r="A400" s="7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>
      <c r="A401" s="7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>
      <c r="A402" s="7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>
      <c r="A403" s="7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>
      <c r="A404" s="7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>
      <c r="A405" s="7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>
      <c r="A406" s="7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>
      <c r="A407" s="7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>
      <c r="A408" s="7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>
      <c r="A409" s="7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>
      <c r="A410" s="7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>
      <c r="A411" s="7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>
      <c r="A412" s="7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>
      <c r="A413" s="7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>
      <c r="A414" s="7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>
      <c r="A415" s="7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>
      <c r="A416" s="7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>
      <c r="A417" s="7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>
      <c r="A418" s="7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>
      <c r="A419" s="7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>
      <c r="A420" s="7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>
      <c r="A421" s="7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>
      <c r="A422" s="7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>
      <c r="A423" s="7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>
      <c r="A424" s="7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>
      <c r="A425" s="7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>
      <c r="A426" s="7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>
      <c r="A427" s="7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>
      <c r="A428" s="7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>
      <c r="A429" s="7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>
      <c r="A430" s="7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>
      <c r="A431" s="7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>
      <c r="A432" s="7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>
      <c r="A433" s="7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>
      <c r="A434" s="7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>
      <c r="A435" s="7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>
      <c r="A436" s="7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>
      <c r="A437" s="7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>
      <c r="A438" s="7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>
      <c r="A439" s="7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>
      <c r="A440" s="7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>
      <c r="A441" s="7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>
      <c r="A442" s="7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>
      <c r="A443" s="7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>
      <c r="A444" s="7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>
      <c r="A445" s="7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>
      <c r="A446" s="7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>
      <c r="A447" s="7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>
      <c r="A448" s="7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>
      <c r="A449" s="7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>
      <c r="A450" s="7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>
      <c r="A451" s="7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>
      <c r="A452" s="7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>
      <c r="A453" s="7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>
      <c r="A454" s="7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>
      <c r="A455" s="7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>
      <c r="A456" s="7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>
      <c r="A457" s="7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>
      <c r="A458" s="7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>
      <c r="A459" s="7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>
      <c r="A460" s="7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>
      <c r="A461" s="7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>
      <c r="A462" s="7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>
      <c r="A463" s="7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>
      <c r="A464" s="7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>
      <c r="A465" s="7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>
      <c r="A466" s="7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>
      <c r="A467" s="7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>
      <c r="A468" s="7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>
      <c r="A469" s="7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>
      <c r="A470" s="7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>
      <c r="A471" s="7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>
      <c r="A472" s="7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>
      <c r="A473" s="7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>
      <c r="A474" s="7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>
      <c r="A475" s="7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>
      <c r="A476" s="7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>
      <c r="A477" s="7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>
      <c r="A478" s="7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>
      <c r="A479" s="7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>
      <c r="A480" s="7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>
      <c r="A481" s="7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>
      <c r="A482" s="7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>
      <c r="A483" s="7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>
      <c r="A484" s="7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>
      <c r="A485" s="7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>
      <c r="A486" s="7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>
      <c r="A487" s="7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>
      <c r="A488" s="7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>
      <c r="A489" s="7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>
      <c r="A490" s="7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>
      <c r="A491" s="7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>
      <c r="A492" s="7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>
      <c r="A493" s="7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>
      <c r="A494" s="7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>
      <c r="A495" s="7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>
      <c r="A496" s="7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>
      <c r="A497" s="7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>
      <c r="A498" s="7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>
      <c r="A499" s="7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>
      <c r="A500" s="7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>
      <c r="A501" s="7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>
      <c r="A502" s="7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>
      <c r="A503" s="7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>
      <c r="A504" s="7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>
      <c r="A505" s="7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>
      <c r="A506" s="7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>
      <c r="A507" s="7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>
      <c r="A508" s="7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>
      <c r="A509" s="7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>
      <c r="A510" s="7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>
      <c r="A511" s="7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>
      <c r="A512" s="7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>
      <c r="A513" s="7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>
      <c r="A514" s="7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>
      <c r="A515" s="7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>
      <c r="A516" s="7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>
      <c r="A517" s="7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>
      <c r="A518" s="7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>
      <c r="A519" s="7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>
      <c r="A520" s="7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>
      <c r="A521" s="7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>
      <c r="A522" s="7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>
      <c r="A523" s="7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>
      <c r="A524" s="7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>
      <c r="A525" s="7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>
      <c r="A526" s="7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>
      <c r="A527" s="7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>
      <c r="A528" s="7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>
      <c r="A529" s="7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>
      <c r="A530" s="7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>
      <c r="A531" s="7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>
      <c r="A532" s="7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>
      <c r="A533" s="7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>
      <c r="A534" s="7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>
      <c r="A535" s="7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>
      <c r="A536" s="7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>
      <c r="A537" s="7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>
      <c r="A538" s="7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>
      <c r="A539" s="7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>
      <c r="A540" s="7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>
      <c r="A541" s="7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>
      <c r="A542" s="7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>
      <c r="A543" s="7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>
      <c r="A544" s="7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>
      <c r="A545" s="7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>
      <c r="A546" s="7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>
      <c r="A547" s="7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>
      <c r="A548" s="7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>
      <c r="A549" s="7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>
      <c r="A550" s="7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>
      <c r="A551" s="7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>
      <c r="A552" s="7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>
      <c r="A553" s="7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>
      <c r="A554" s="7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>
      <c r="A555" s="7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>
      <c r="A556" s="7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>
      <c r="A557" s="7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>
      <c r="A558" s="7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>
      <c r="A559" s="7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>
      <c r="A560" s="7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>
      <c r="A561" s="7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>
      <c r="A562" s="7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>
      <c r="A563" s="7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>
      <c r="A564" s="7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>
      <c r="A565" s="7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>
      <c r="A566" s="7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>
      <c r="A567" s="7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>
      <c r="A568" s="7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>
      <c r="A569" s="7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>
      <c r="A570" s="7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>
      <c r="A571" s="7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>
      <c r="A572" s="7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>
      <c r="A573" s="7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>
      <c r="A574" s="7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>
      <c r="A575" s="7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>
      <c r="A576" s="7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>
      <c r="A577" s="7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>
      <c r="A578" s="7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>
      <c r="A579" s="7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>
      <c r="A580" s="7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>
      <c r="A581" s="7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>
      <c r="A582" s="7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>
      <c r="A583" s="7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>
      <c r="A584" s="7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>
      <c r="A585" s="7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>
      <c r="A586" s="7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>
      <c r="A587" s="7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>
      <c r="A588" s="7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>
      <c r="A589" s="7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>
      <c r="A590" s="7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>
      <c r="A591" s="7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>
      <c r="A592" s="7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>
      <c r="A593" s="7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>
      <c r="A594" s="7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>
      <c r="A595" s="7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>
      <c r="A596" s="7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>
      <c r="A597" s="7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>
      <c r="A598" s="7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>
      <c r="A599" s="7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>
      <c r="A600" s="7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>
      <c r="A601" s="7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>
      <c r="A602" s="7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>
      <c r="A603" s="7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>
      <c r="A604" s="7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>
      <c r="A605" s="7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>
      <c r="A606" s="7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>
      <c r="A607" s="7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>
      <c r="A608" s="7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>
      <c r="A609" s="7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>
      <c r="A610" s="7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>
      <c r="A611" s="7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>
      <c r="A612" s="7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>
      <c r="A613" s="7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>
      <c r="A614" s="7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>
      <c r="A615" s="7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>
      <c r="A616" s="7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>
      <c r="A617" s="7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>
      <c r="A618" s="7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>
      <c r="A619" s="7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>
      <c r="A620" s="7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>
      <c r="A621" s="7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>
      <c r="A622" s="7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>
      <c r="A623" s="7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>
      <c r="A624" s="7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>
      <c r="A625" s="7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>
      <c r="A626" s="7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>
      <c r="A627" s="7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>
      <c r="A628" s="7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>
      <c r="A629" s="7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>
      <c r="A630" s="7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>
      <c r="A631" s="7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>
      <c r="A632" s="7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>
      <c r="A633" s="7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>
      <c r="A634" s="7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>
      <c r="A635" s="7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>
      <c r="A636" s="7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>
      <c r="A637" s="7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>
      <c r="A638" s="7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>
      <c r="A639" s="7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>
      <c r="A640" s="7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>
      <c r="A641" s="7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>
      <c r="A642" s="7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>
      <c r="A643" s="7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>
      <c r="A644" s="7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>
      <c r="A645" s="7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>
      <c r="A646" s="7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>
      <c r="A647" s="7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>
      <c r="A648" s="7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>
      <c r="A649" s="7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>
      <c r="A650" s="7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>
      <c r="A651" s="7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>
      <c r="A652" s="7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>
      <c r="A653" s="7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>
      <c r="A654" s="7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>
      <c r="A655" s="7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>
      <c r="A656" s="7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>
      <c r="A657" s="7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>
      <c r="A658" s="7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>
      <c r="A659" s="7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>
      <c r="A660" s="7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>
      <c r="A661" s="7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>
      <c r="A662" s="7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>
      <c r="A663" s="7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>
      <c r="A664" s="7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>
      <c r="A665" s="7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>
      <c r="A666" s="7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>
      <c r="A667" s="7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>
      <c r="A668" s="7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>
      <c r="A669" s="7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>
      <c r="A670" s="7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>
      <c r="A671" s="7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>
      <c r="A672" s="7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>
      <c r="A673" s="7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>
      <c r="A674" s="7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>
      <c r="A675" s="7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>
      <c r="A676" s="7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>
      <c r="A677" s="7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>
      <c r="A678" s="7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>
      <c r="A679" s="7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>
      <c r="A680" s="7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>
      <c r="A681" s="7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>
      <c r="A682" s="7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>
      <c r="A683" s="7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>
      <c r="A684" s="7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>
      <c r="A685" s="7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>
      <c r="A686" s="7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>
      <c r="A687" s="7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>
      <c r="A688" s="7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>
      <c r="A689" s="7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>
      <c r="A690" s="7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>
      <c r="A691" s="7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>
      <c r="A692" s="7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>
      <c r="A693" s="7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>
      <c r="A694" s="7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>
      <c r="A695" s="7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>
      <c r="A696" s="7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>
      <c r="A697" s="7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>
      <c r="A698" s="7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>
      <c r="A699" s="7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>
      <c r="A700" s="7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>
      <c r="A701" s="7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>
      <c r="A702" s="7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>
      <c r="A703" s="7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>
      <c r="A704" s="7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>
      <c r="A705" s="7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>
      <c r="A706" s="7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>
      <c r="A707" s="7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>
      <c r="A708" s="7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>
      <c r="A709" s="7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>
      <c r="A710" s="7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>
      <c r="A711" s="7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>
      <c r="A712" s="7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>
      <c r="A713" s="7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>
      <c r="A714" s="7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>
      <c r="A715" s="7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>
      <c r="A716" s="7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>
      <c r="A717" s="7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>
      <c r="A718" s="7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>
      <c r="A719" s="7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>
      <c r="A720" s="7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>
      <c r="A721" s="7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>
      <c r="A722" s="7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>
      <c r="A723" s="7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>
      <c r="A724" s="7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>
      <c r="A725" s="7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>
      <c r="A726" s="7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>
      <c r="A727" s="7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>
      <c r="A728" s="7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>
      <c r="A729" s="7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>
      <c r="A730" s="7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>
      <c r="A731" s="7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>
      <c r="A732" s="7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>
      <c r="A733" s="7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>
      <c r="A734" s="7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>
      <c r="A735" s="7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>
      <c r="A736" s="7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>
      <c r="A737" s="7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>
      <c r="A738" s="7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>
      <c r="A739" s="7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>
      <c r="A740" s="7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>
      <c r="A741" s="7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>
      <c r="A742" s="7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>
      <c r="A743" s="7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>
      <c r="A744" s="7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>
      <c r="A745" s="7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>
      <c r="A746" s="7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>
      <c r="A747" s="7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>
      <c r="A748" s="7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>
      <c r="A749" s="7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>
      <c r="A750" s="7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>
      <c r="A751" s="7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>
      <c r="A752" s="7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>
      <c r="A753" s="7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>
      <c r="A754" s="7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>
      <c r="A755" s="7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>
      <c r="A756" s="7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>
      <c r="A757" s="7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>
      <c r="A758" s="7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>
      <c r="A759" s="7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>
      <c r="A760" s="7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>
      <c r="A761" s="7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>
      <c r="A762" s="7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>
      <c r="A763" s="7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>
      <c r="A764" s="7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>
      <c r="A765" s="7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>
      <c r="A766" s="7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>
      <c r="A767" s="7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>
      <c r="A768" s="7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>
      <c r="A769" s="7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>
      <c r="A770" s="7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>
      <c r="A771" s="7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>
      <c r="A772" s="7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>
      <c r="A773" s="7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>
      <c r="A774" s="7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>
      <c r="A775" s="7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>
      <c r="A776" s="7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>
      <c r="A777" s="7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>
      <c r="A778" s="7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>
      <c r="A779" s="7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>
      <c r="A780" s="7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>
      <c r="A781" s="7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>
      <c r="A782" s="7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>
      <c r="A783" s="7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>
      <c r="A784" s="7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>
      <c r="A785" s="7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>
      <c r="A786" s="7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>
      <c r="A787" s="7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>
      <c r="A788" s="7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>
      <c r="A789" s="7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>
      <c r="A790" s="7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>
      <c r="A791" s="7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>
      <c r="A792" s="7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>
      <c r="A793" s="7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>
      <c r="A794" s="7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>
      <c r="A795" s="7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>
      <c r="A796" s="7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>
      <c r="A797" s="7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>
      <c r="A798" s="7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>
      <c r="A799" s="7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>
      <c r="A800" s="7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>
      <c r="A801" s="7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>
      <c r="A802" s="7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>
      <c r="A803" s="7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>
      <c r="A804" s="7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>
      <c r="A805" s="7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>
      <c r="A806" s="7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>
      <c r="A807" s="7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>
      <c r="A808" s="7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>
      <c r="A809" s="7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>
      <c r="A810" s="7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>
      <c r="A811" s="7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>
      <c r="A812" s="7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>
      <c r="A813" s="7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>
      <c r="A814" s="7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>
      <c r="A815" s="7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>
      <c r="A816" s="7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>
      <c r="A817" s="7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>
      <c r="A818" s="7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>
      <c r="A819" s="7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>
      <c r="A820" s="7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>
      <c r="A821" s="7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>
      <c r="A822" s="7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>
      <c r="A823" s="7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>
      <c r="A824" s="7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>
      <c r="A825" s="7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>
      <c r="A826" s="7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>
      <c r="A827" s="7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>
      <c r="A828" s="7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>
      <c r="A829" s="7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>
      <c r="A830" s="7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>
      <c r="A831" s="7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>
      <c r="A832" s="7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>
      <c r="A833" s="7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>
      <c r="A834" s="7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>
      <c r="A835" s="7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>
      <c r="A836" s="7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>
      <c r="A837" s="7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>
      <c r="A838" s="7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>
      <c r="A839" s="7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>
      <c r="A840" s="7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>
      <c r="A841" s="7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>
      <c r="A842" s="7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>
      <c r="A843" s="7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>
      <c r="A844" s="7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>
      <c r="A845" s="7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>
      <c r="A846" s="7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>
      <c r="A847" s="7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>
      <c r="A848" s="7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>
      <c r="A849" s="7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>
      <c r="A850" s="7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>
      <c r="A851" s="7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>
      <c r="A852" s="7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>
      <c r="A853" s="7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>
      <c r="A854" s="7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>
      <c r="A855" s="7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>
      <c r="A856" s="7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>
      <c r="A857" s="7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>
      <c r="A858" s="7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>
      <c r="A859" s="7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>
      <c r="A860" s="7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>
      <c r="A861" s="7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>
      <c r="A862" s="7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>
      <c r="A863" s="7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>
      <c r="A864" s="7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>
      <c r="A865" s="7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>
      <c r="A866" s="7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>
      <c r="A867" s="7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>
      <c r="A868" s="7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>
      <c r="A869" s="7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>
      <c r="A870" s="7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>
      <c r="A871" s="7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>
      <c r="A872" s="7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>
      <c r="A873" s="7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>
      <c r="A874" s="7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>
      <c r="A875" s="7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>
      <c r="A876" s="7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>
      <c r="A877" s="7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>
      <c r="A878" s="7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>
      <c r="A879" s="7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>
      <c r="A880" s="7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>
      <c r="A881" s="7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>
      <c r="A882" s="7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>
      <c r="A883" s="7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>
      <c r="A884" s="7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>
      <c r="A885" s="7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>
      <c r="A886" s="7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>
      <c r="A887" s="7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>
      <c r="A888" s="7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>
      <c r="A889" s="7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>
      <c r="A890" s="7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>
      <c r="A891" s="7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>
      <c r="A892" s="7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>
      <c r="A893" s="7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>
      <c r="A894" s="7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>
      <c r="A895" s="7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>
      <c r="A896" s="7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>
      <c r="A897" s="7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>
      <c r="A898" s="7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>
      <c r="A899" s="7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>
      <c r="A900" s="7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>
      <c r="A901" s="7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>
      <c r="A902" s="7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>
      <c r="A903" s="7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>
      <c r="A904" s="7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>
      <c r="A905" s="7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>
      <c r="A906" s="7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>
      <c r="A907" s="7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>
      <c r="A908" s="7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>
      <c r="A909" s="7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>
      <c r="A910" s="7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>
      <c r="A911" s="7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>
      <c r="A912" s="7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>
      <c r="A913" s="7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>
      <c r="A914" s="7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>
      <c r="A915" s="7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>
      <c r="A916" s="7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>
      <c r="A917" s="7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>
      <c r="A918" s="7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>
      <c r="A919" s="7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>
      <c r="A920" s="7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>
      <c r="A921" s="7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>
      <c r="A922" s="7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>
      <c r="A923" s="7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>
      <c r="A924" s="7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>
      <c r="A925" s="7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>
      <c r="A926" s="7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>
      <c r="A927" s="7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>
      <c r="A928" s="7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>
      <c r="A929" s="7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>
      <c r="A930" s="7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>
      <c r="A931" s="7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>
      <c r="A932" s="7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>
      <c r="A933" s="7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>
      <c r="A934" s="7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>
      <c r="A935" s="7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>
      <c r="A936" s="7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>
      <c r="A937" s="7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>
      <c r="A938" s="7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>
      <c r="A939" s="7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>
      <c r="A940" s="7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>
      <c r="A941" s="7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>
      <c r="A942" s="7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>
      <c r="A943" s="7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>
      <c r="A944" s="7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>
      <c r="A945" s="7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>
      <c r="A946" s="7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>
      <c r="A947" s="7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>
      <c r="A948" s="7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>
      <c r="A949" s="7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>
      <c r="A950" s="7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>
      <c r="A951" s="7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>
      <c r="A952" s="7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>
      <c r="A953" s="7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>
      <c r="A954" s="7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>
      <c r="A955" s="7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>
      <c r="A956" s="7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>
      <c r="A957" s="7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>
      <c r="A958" s="7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>
      <c r="A959" s="7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>
      <c r="A960" s="7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>
      <c r="A961" s="7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>
      <c r="A962" s="7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>
      <c r="A963" s="7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>
      <c r="A964" s="7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>
      <c r="A965" s="7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>
      <c r="A966" s="7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>
      <c r="A967" s="7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>
      <c r="A968" s="7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>
      <c r="A969" s="7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>
      <c r="A970" s="7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>
      <c r="A971" s="7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>
      <c r="A972" s="7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>
      <c r="A973" s="7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>
      <c r="A974" s="7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>
      <c r="A975" s="7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>
      <c r="A976" s="7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>
      <c r="A977" s="7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>
      <c r="A978" s="7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>
      <c r="A979" s="7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>
      <c r="A980" s="7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>
      <c r="A981" s="7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>
      <c r="A982" s="7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>
      <c r="A983" s="7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>
      <c r="A984" s="7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.75">
      <c r="A985" s="7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.75">
      <c r="A986" s="7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.75">
      <c r="A987" s="7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.75">
      <c r="A988" s="7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.75">
      <c r="A989" s="7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.75">
      <c r="A990" s="7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.75">
      <c r="A991" s="7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.75">
      <c r="A992" s="7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.75">
      <c r="A993" s="7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.75">
      <c r="A994" s="7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5.75">
      <c r="A995" s="7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5.75">
      <c r="A996" s="7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1">
    <mergeCell ref="A1:G1"/>
  </mergeCells>
  <printOptions horizontalCentered="1" gridLines="1"/>
  <pageMargins left="0.7" right="0.7" top="0.75" bottom="0.75" header="0" footer="0"/>
  <pageSetup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Proposed Budget Worksheet AB 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Charley Curd</cp:lastModifiedBy>
  <dcterms:modified xsi:type="dcterms:W3CDTF">2021-05-26T17:39:55Z</dcterms:modified>
</cp:coreProperties>
</file>